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A7A8E296-EC2D-46F7-8AB0-06533D7A5458}" xr6:coauthVersionLast="47" xr6:coauthVersionMax="47" xr10:uidLastSave="{00000000-0000-0000-0000-000000000000}"/>
  <bookViews>
    <workbookView xWindow="-120" yWindow="-120" windowWidth="24240" windowHeight="13020" xr2:uid="{AA08FBCA-6E37-4677-9C06-719D9BC179A2}"/>
  </bookViews>
  <sheets>
    <sheet name="P16,17 蔵書統計（分類別の蔵書統計）" sheetId="9" r:id="rId1"/>
  </sheets>
  <definedNames>
    <definedName name="_xlnm.Print_Area" localSheetId="0">'P16,17 蔵書統計（分類別の蔵書統計）'!$A$1:$P$34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" i="9" l="1"/>
  <c r="P5" i="9"/>
  <c r="P7" i="9"/>
  <c r="P8" i="9"/>
  <c r="P13" i="9"/>
  <c r="P14" i="9"/>
  <c r="P16" i="9"/>
  <c r="P17" i="9"/>
  <c r="O18" i="9"/>
  <c r="M18" i="9"/>
  <c r="N18" i="9"/>
  <c r="L18" i="9"/>
  <c r="K18" i="9"/>
  <c r="J18" i="9"/>
  <c r="J10" i="9"/>
  <c r="H18" i="9"/>
  <c r="I18" i="9"/>
  <c r="G18" i="9"/>
  <c r="F10" i="9"/>
  <c r="F18" i="9"/>
  <c r="E18" i="9"/>
  <c r="P29" i="9"/>
  <c r="P28" i="9"/>
  <c r="P23" i="9"/>
  <c r="P22" i="9"/>
  <c r="P20" i="9"/>
  <c r="P19" i="9"/>
  <c r="E10" i="9"/>
  <c r="G10" i="9"/>
  <c r="H10" i="9"/>
  <c r="I10" i="9"/>
  <c r="K10" i="9"/>
  <c r="L10" i="9"/>
  <c r="M10" i="9"/>
  <c r="N10" i="9"/>
  <c r="O31" i="9"/>
  <c r="E11" i="9"/>
  <c r="F11" i="9"/>
  <c r="G11" i="9"/>
  <c r="H11" i="9"/>
  <c r="I11" i="9"/>
  <c r="J11" i="9"/>
  <c r="J32" i="9" s="1"/>
  <c r="K11" i="9"/>
  <c r="L11" i="9"/>
  <c r="M11" i="9"/>
  <c r="N11" i="9"/>
  <c r="O11" i="9"/>
  <c r="O6" i="9"/>
  <c r="O9" i="9"/>
  <c r="N9" i="9"/>
  <c r="M9" i="9"/>
  <c r="L9" i="9"/>
  <c r="K9" i="9"/>
  <c r="J9" i="9"/>
  <c r="I9" i="9"/>
  <c r="H9" i="9"/>
  <c r="G9" i="9"/>
  <c r="F9" i="9"/>
  <c r="N6" i="9"/>
  <c r="M6" i="9"/>
  <c r="M12" i="9" s="1"/>
  <c r="L6" i="9"/>
  <c r="K6" i="9"/>
  <c r="J6" i="9"/>
  <c r="I6" i="9"/>
  <c r="H6" i="9"/>
  <c r="G6" i="9"/>
  <c r="G12" i="9"/>
  <c r="F6" i="9"/>
  <c r="F12" i="9" s="1"/>
  <c r="E9" i="9"/>
  <c r="E6" i="9"/>
  <c r="J15" i="9"/>
  <c r="K15" i="9"/>
  <c r="L15" i="9"/>
  <c r="M15" i="9"/>
  <c r="O30" i="9"/>
  <c r="N30" i="9"/>
  <c r="M30" i="9"/>
  <c r="L30" i="9"/>
  <c r="K30" i="9"/>
  <c r="J30" i="9"/>
  <c r="I30" i="9"/>
  <c r="H30" i="9"/>
  <c r="G30" i="9"/>
  <c r="F30" i="9"/>
  <c r="E30" i="9"/>
  <c r="O24" i="9"/>
  <c r="N24" i="9"/>
  <c r="M24" i="9"/>
  <c r="L24" i="9"/>
  <c r="K24" i="9"/>
  <c r="J24" i="9"/>
  <c r="I24" i="9"/>
  <c r="H24" i="9"/>
  <c r="G24" i="9"/>
  <c r="F24" i="9"/>
  <c r="E24" i="9"/>
  <c r="O21" i="9"/>
  <c r="N21" i="9"/>
  <c r="M21" i="9"/>
  <c r="L21" i="9"/>
  <c r="K21" i="9"/>
  <c r="J21" i="9"/>
  <c r="I21" i="9"/>
  <c r="H21" i="9"/>
  <c r="G21" i="9"/>
  <c r="F21" i="9"/>
  <c r="E21" i="9"/>
  <c r="O15" i="9"/>
  <c r="N15" i="9"/>
  <c r="I15" i="9"/>
  <c r="H15" i="9"/>
  <c r="G15" i="9"/>
  <c r="F15" i="9"/>
  <c r="E15" i="9"/>
  <c r="N12" i="9" l="1"/>
  <c r="P18" i="9"/>
  <c r="J12" i="9"/>
  <c r="P21" i="9"/>
  <c r="P15" i="9"/>
  <c r="K12" i="9"/>
  <c r="L12" i="9"/>
  <c r="O12" i="9"/>
  <c r="P30" i="9"/>
  <c r="P24" i="9"/>
  <c r="P9" i="9"/>
  <c r="I12" i="9"/>
  <c r="I31" i="9"/>
  <c r="J31" i="9"/>
  <c r="J33" i="9" s="1"/>
  <c r="L32" i="9"/>
  <c r="M32" i="9"/>
  <c r="P11" i="9"/>
  <c r="H12" i="9"/>
  <c r="P6" i="9"/>
  <c r="I27" i="9"/>
  <c r="F31" i="9"/>
  <c r="O27" i="9"/>
  <c r="E31" i="9"/>
  <c r="E27" i="9"/>
  <c r="I32" i="9"/>
  <c r="G32" i="9"/>
  <c r="H31" i="9"/>
  <c r="K31" i="9"/>
  <c r="O32" i="9"/>
  <c r="O33" i="9" s="1"/>
  <c r="F32" i="9"/>
  <c r="N32" i="9"/>
  <c r="J27" i="9"/>
  <c r="K32" i="9"/>
  <c r="M27" i="9"/>
  <c r="L27" i="9"/>
  <c r="L31" i="9"/>
  <c r="M31" i="9"/>
  <c r="H32" i="9"/>
  <c r="H27" i="9"/>
  <c r="E32" i="9"/>
  <c r="P10" i="9"/>
  <c r="E12" i="9"/>
  <c r="L33" i="9" l="1"/>
  <c r="P12" i="9"/>
  <c r="M33" i="9"/>
  <c r="I33" i="9"/>
  <c r="F33" i="9"/>
  <c r="F27" i="9"/>
  <c r="H33" i="9"/>
  <c r="P26" i="9"/>
  <c r="P25" i="9"/>
  <c r="K27" i="9"/>
  <c r="K33" i="9"/>
  <c r="N27" i="9"/>
  <c r="N31" i="9"/>
  <c r="N33" i="9" s="1"/>
  <c r="G27" i="9"/>
  <c r="G31" i="9"/>
  <c r="G33" i="9" s="1"/>
  <c r="E33" i="9"/>
  <c r="P32" i="9"/>
  <c r="P27" i="9" l="1"/>
  <c r="P31" i="9"/>
  <c r="P33" i="9"/>
</calcChain>
</file>

<file path=xl/sharedStrings.xml><?xml version="1.0" encoding="utf-8"?>
<sst xmlns="http://schemas.openxmlformats.org/spreadsheetml/2006/main" count="59" uniqueCount="29">
  <si>
    <t>中央図書館</t>
    <rPh sb="0" eb="2">
      <t>チュウオウ</t>
    </rPh>
    <rPh sb="2" eb="5">
      <t>トショカン</t>
    </rPh>
    <phoneticPr fontId="2"/>
  </si>
  <si>
    <t xml:space="preserve"> </t>
    <phoneticPr fontId="3"/>
  </si>
  <si>
    <t>総   記</t>
    <phoneticPr fontId="3"/>
  </si>
  <si>
    <t>哲  学</t>
    <phoneticPr fontId="3"/>
  </si>
  <si>
    <t>歴   史</t>
    <phoneticPr fontId="3"/>
  </si>
  <si>
    <t>社会科学</t>
    <phoneticPr fontId="3"/>
  </si>
  <si>
    <t>自然科学</t>
    <phoneticPr fontId="3"/>
  </si>
  <si>
    <t>技  術</t>
    <phoneticPr fontId="3"/>
  </si>
  <si>
    <t>産   業</t>
    <phoneticPr fontId="3"/>
  </si>
  <si>
    <t>芸   術</t>
    <phoneticPr fontId="3"/>
  </si>
  <si>
    <t>言  語</t>
    <phoneticPr fontId="3"/>
  </si>
  <si>
    <t>文   学</t>
    <phoneticPr fontId="3"/>
  </si>
  <si>
    <t>絵   本</t>
    <phoneticPr fontId="3"/>
  </si>
  <si>
    <t>計</t>
    <phoneticPr fontId="3"/>
  </si>
  <si>
    <t>一般書</t>
    <rPh sb="0" eb="3">
      <t>イッパンショ</t>
    </rPh>
    <phoneticPr fontId="3"/>
  </si>
  <si>
    <t>児童書</t>
    <phoneticPr fontId="3"/>
  </si>
  <si>
    <t>開　架</t>
    <rPh sb="0" eb="1">
      <t>カイ</t>
    </rPh>
    <rPh sb="2" eb="3">
      <t>カ</t>
    </rPh>
    <phoneticPr fontId="2"/>
  </si>
  <si>
    <t>書　庫</t>
    <rPh sb="0" eb="1">
      <t>ショ</t>
    </rPh>
    <rPh sb="2" eb="3">
      <t>コ</t>
    </rPh>
    <phoneticPr fontId="2"/>
  </si>
  <si>
    <t>合　計</t>
    <rPh sb="0" eb="1">
      <t>ア</t>
    </rPh>
    <rPh sb="2" eb="3">
      <t>ケイ</t>
    </rPh>
    <phoneticPr fontId="2"/>
  </si>
  <si>
    <t>中央計</t>
    <rPh sb="0" eb="2">
      <t>チュウオウ</t>
    </rPh>
    <rPh sb="2" eb="3">
      <t>ケイ</t>
    </rPh>
    <phoneticPr fontId="3"/>
  </si>
  <si>
    <t>（複製絵画、ＣＤ－ＲＯＭ、紙芝居、視聴覚資料、雑誌、新聞は除く。）</t>
    <phoneticPr fontId="3"/>
  </si>
  <si>
    <t>水尾
図書館</t>
    <rPh sb="0" eb="2">
      <t>ミズオ</t>
    </rPh>
    <rPh sb="3" eb="6">
      <t>トショカン</t>
    </rPh>
    <phoneticPr fontId="2"/>
  </si>
  <si>
    <t>庄栄
図書館</t>
    <rPh sb="0" eb="2">
      <t>ショウエイ</t>
    </rPh>
    <rPh sb="3" eb="6">
      <t>トショカン</t>
    </rPh>
    <phoneticPr fontId="2"/>
  </si>
  <si>
    <t>穂積
図書館</t>
    <rPh sb="0" eb="2">
      <t>ホヅミ</t>
    </rPh>
    <rPh sb="3" eb="6">
      <t>トショカン</t>
    </rPh>
    <phoneticPr fontId="2"/>
  </si>
  <si>
    <t>分　室</t>
    <rPh sb="0" eb="1">
      <t>ブン</t>
    </rPh>
    <rPh sb="2" eb="3">
      <t>シツ</t>
    </rPh>
    <phoneticPr fontId="2"/>
  </si>
  <si>
    <t>移動
図書館</t>
    <rPh sb="0" eb="2">
      <t>イドウ</t>
    </rPh>
    <rPh sb="3" eb="6">
      <t>トショカン</t>
    </rPh>
    <phoneticPr fontId="2"/>
  </si>
  <si>
    <t>おにクルぶっくぱーく</t>
    <phoneticPr fontId="2"/>
  </si>
  <si>
    <t>(令和８年３月31日現在）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</si>
  <si>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(３)分類別の蔵書冊数（令和７年度）</t>
    <rPh sb="12" eb="13">
      <t>レイ</t>
    </rPh>
    <rPh sb="13" eb="14">
      <t>ワ</t>
    </rPh>
    <rPh sb="15" eb="17">
      <t>ネンド</t>
    </rPh>
    <rPh sb="16" eb="1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</si>
</sst>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 ;[Red]\-#,##0\ "/>
    <numFmt numFmtId="178" formatCode="#,##0_);[Red]\(#,##0\)"/>
  </numFmts>
  <fonts count="15">
    <font>
      <sz val="14"/>
      <name val="明朝"/>
      <family val="1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7"/>
      <name val="明朝"/>
      <family val="1"/>
      <charset val="128"/>
    </font>
    <font>
      <sz val="10"/>
      <color indexed="8"/>
      <name val="BIZ UD明朝 Medium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i/>
      <sz val="14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BIZ UDゴシック"/>
      <family val="3"/>
      <charset val="128"/>
    </font>
    <font>
      <sz val="14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3" fontId="6" fillId="0" borderId="0" xfId="0" applyNumberFormat="1" applyFont="1" applyFill="1" applyProtection="1">
      <protection locked="0"/>
    </xf>
    <xf numFmtId="0" fontId="7" fillId="0" borderId="0" xfId="0" applyFont="1" applyFill="1"/>
    <xf numFmtId="0" fontId="8" fillId="0" borderId="0" xfId="0" applyFont="1" applyFill="1"/>
    <xf numFmtId="38" fontId="7" fillId="0" borderId="0" xfId="1" applyFont="1" applyFill="1"/>
    <xf numFmtId="0" fontId="9" fillId="0" borderId="0" xfId="0" applyFont="1" applyFill="1"/>
    <xf numFmtId="38" fontId="9" fillId="0" borderId="0" xfId="1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3" fontId="9" fillId="0" borderId="0" xfId="0" applyNumberFormat="1" applyFont="1" applyFill="1" applyBorder="1" applyProtection="1"/>
    <xf numFmtId="38" fontId="9" fillId="0" borderId="0" xfId="1" applyFont="1" applyFill="1" applyBorder="1"/>
    <xf numFmtId="178" fontId="9" fillId="0" borderId="0" xfId="0" applyNumberFormat="1" applyFont="1" applyFill="1" applyBorder="1"/>
    <xf numFmtId="0" fontId="7" fillId="0" borderId="0" xfId="0" applyFont="1" applyFill="1" applyBorder="1"/>
    <xf numFmtId="3" fontId="7" fillId="0" borderId="0" xfId="0" applyNumberFormat="1" applyFont="1" applyFill="1"/>
    <xf numFmtId="3" fontId="10" fillId="0" borderId="0" xfId="0" applyNumberFormat="1" applyFont="1" applyFill="1" applyProtection="1">
      <protection locked="0"/>
    </xf>
    <xf numFmtId="0" fontId="11" fillId="0" borderId="0" xfId="0" applyFont="1" applyFill="1"/>
    <xf numFmtId="0" fontId="12" fillId="0" borderId="1" xfId="0" applyFont="1" applyFill="1" applyBorder="1" applyAlignment="1"/>
    <xf numFmtId="38" fontId="11" fillId="0" borderId="0" xfId="1" applyFont="1" applyFill="1"/>
    <xf numFmtId="0" fontId="12" fillId="0" borderId="1" xfId="0" applyFont="1" applyFill="1" applyBorder="1" applyAlignment="1">
      <alignment horizontal="right"/>
    </xf>
    <xf numFmtId="0" fontId="13" fillId="0" borderId="0" xfId="0" applyFont="1" applyFill="1" applyAlignment="1">
      <alignment vertical="center"/>
    </xf>
    <xf numFmtId="3" fontId="13" fillId="0" borderId="2" xfId="0" applyNumberFormat="1" applyFont="1" applyFill="1" applyBorder="1" applyAlignment="1" applyProtection="1">
      <alignment horizontal="center" vertical="center"/>
      <protection locked="0"/>
    </xf>
    <xf numFmtId="38" fontId="13" fillId="0" borderId="5" xfId="1" applyFont="1" applyFill="1" applyBorder="1" applyAlignment="1" applyProtection="1">
      <alignment horizontal="center" vertical="center"/>
      <protection locked="0"/>
    </xf>
    <xf numFmtId="3" fontId="13" fillId="0" borderId="6" xfId="0" applyNumberFormat="1" applyFont="1" applyFill="1" applyBorder="1" applyAlignment="1" applyProtection="1">
      <alignment horizontal="center" vertical="center"/>
      <protection locked="0"/>
    </xf>
    <xf numFmtId="3" fontId="13" fillId="0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/>
    <xf numFmtId="0" fontId="13" fillId="0" borderId="2" xfId="0" applyNumberFormat="1" applyFont="1" applyFill="1" applyBorder="1" applyAlignment="1" applyProtection="1">
      <alignment horizontal="distributed" vertical="center" indent="1"/>
      <protection locked="0"/>
    </xf>
    <xf numFmtId="178" fontId="13" fillId="0" borderId="2" xfId="0" applyNumberFormat="1" applyFont="1" applyFill="1" applyBorder="1" applyAlignment="1" applyProtection="1">
      <alignment vertical="center"/>
    </xf>
    <xf numFmtId="178" fontId="13" fillId="0" borderId="5" xfId="1" applyNumberFormat="1" applyFont="1" applyFill="1" applyBorder="1" applyAlignment="1" applyProtection="1">
      <alignment vertical="center"/>
    </xf>
    <xf numFmtId="178" fontId="13" fillId="0" borderId="6" xfId="0" applyNumberFormat="1" applyFont="1" applyFill="1" applyBorder="1" applyAlignment="1" applyProtection="1">
      <alignment vertical="center"/>
    </xf>
    <xf numFmtId="3" fontId="13" fillId="0" borderId="0" xfId="0" applyNumberFormat="1" applyFont="1" applyFill="1" applyBorder="1" applyProtection="1">
      <protection locked="0"/>
    </xf>
    <xf numFmtId="178" fontId="13" fillId="0" borderId="5" xfId="1" applyNumberFormat="1" applyFont="1" applyFill="1" applyBorder="1" applyAlignment="1">
      <alignment vertical="center"/>
    </xf>
    <xf numFmtId="0" fontId="13" fillId="2" borderId="2" xfId="0" applyNumberFormat="1" applyFont="1" applyFill="1" applyBorder="1" applyAlignment="1" applyProtection="1">
      <alignment horizontal="distributed" vertical="center" indent="1"/>
      <protection locked="0"/>
    </xf>
    <xf numFmtId="178" fontId="13" fillId="2" borderId="2" xfId="0" applyNumberFormat="1" applyFont="1" applyFill="1" applyBorder="1" applyAlignment="1" applyProtection="1">
      <alignment vertical="center"/>
    </xf>
    <xf numFmtId="178" fontId="13" fillId="2" borderId="5" xfId="0" applyNumberFormat="1" applyFont="1" applyFill="1" applyBorder="1" applyAlignment="1" applyProtection="1">
      <alignment vertical="center"/>
    </xf>
    <xf numFmtId="178" fontId="13" fillId="2" borderId="6" xfId="0" applyNumberFormat="1" applyFont="1" applyFill="1" applyBorder="1" applyAlignment="1" applyProtection="1">
      <alignment vertical="center"/>
    </xf>
    <xf numFmtId="178" fontId="13" fillId="0" borderId="2" xfId="0" applyNumberFormat="1" applyFont="1" applyFill="1" applyBorder="1" applyAlignment="1">
      <alignment vertical="center"/>
    </xf>
    <xf numFmtId="178" fontId="13" fillId="2" borderId="5" xfId="1" applyNumberFormat="1" applyFont="1" applyFill="1" applyBorder="1" applyAlignment="1" applyProtection="1">
      <alignment vertical="center"/>
    </xf>
    <xf numFmtId="177" fontId="13" fillId="0" borderId="2" xfId="1" applyNumberFormat="1" applyFont="1" applyBorder="1" applyAlignment="1">
      <alignment vertical="center"/>
    </xf>
    <xf numFmtId="0" fontId="13" fillId="2" borderId="3" xfId="0" applyNumberFormat="1" applyFont="1" applyFill="1" applyBorder="1" applyAlignment="1" applyProtection="1">
      <alignment horizontal="distributed" vertical="center" indent="1"/>
      <protection locked="0"/>
    </xf>
    <xf numFmtId="178" fontId="13" fillId="2" borderId="3" xfId="0" applyNumberFormat="1" applyFont="1" applyFill="1" applyBorder="1" applyAlignment="1" applyProtection="1">
      <alignment vertical="center"/>
    </xf>
    <xf numFmtId="178" fontId="13" fillId="2" borderId="7" xfId="1" applyNumberFormat="1" applyFont="1" applyFill="1" applyBorder="1" applyAlignment="1" applyProtection="1">
      <alignment vertical="center"/>
    </xf>
    <xf numFmtId="178" fontId="13" fillId="2" borderId="8" xfId="0" applyNumberFormat="1" applyFont="1" applyFill="1" applyBorder="1" applyAlignment="1" applyProtection="1">
      <alignment vertical="center"/>
    </xf>
    <xf numFmtId="0" fontId="13" fillId="0" borderId="4" xfId="0" applyNumberFormat="1" applyFont="1" applyFill="1" applyBorder="1" applyAlignment="1" applyProtection="1">
      <alignment horizontal="distributed" vertical="center" indent="1"/>
      <protection locked="0"/>
    </xf>
    <xf numFmtId="178" fontId="13" fillId="0" borderId="4" xfId="0" applyNumberFormat="1" applyFont="1" applyFill="1" applyBorder="1" applyAlignment="1" applyProtection="1">
      <alignment vertical="center"/>
    </xf>
    <xf numFmtId="178" fontId="13" fillId="0" borderId="9" xfId="1" applyNumberFormat="1" applyFont="1" applyFill="1" applyBorder="1" applyAlignment="1" applyProtection="1">
      <alignment vertical="center"/>
    </xf>
    <xf numFmtId="178" fontId="13" fillId="0" borderId="10" xfId="0" applyNumberFormat="1" applyFont="1" applyFill="1" applyBorder="1" applyAlignment="1" applyProtection="1">
      <alignment vertical="center"/>
    </xf>
    <xf numFmtId="178" fontId="13" fillId="0" borderId="5" xfId="0" applyNumberFormat="1" applyFont="1" applyFill="1" applyBorder="1" applyAlignment="1" applyProtection="1">
      <alignment vertical="center"/>
    </xf>
    <xf numFmtId="3" fontId="11" fillId="0" borderId="0" xfId="0" applyNumberFormat="1" applyFont="1" applyFill="1" applyBorder="1" applyProtection="1">
      <protection locked="0"/>
    </xf>
    <xf numFmtId="3" fontId="12" fillId="0" borderId="14" xfId="0" applyNumberFormat="1" applyFont="1" applyFill="1" applyBorder="1" applyAlignment="1" applyProtection="1">
      <alignment horizontal="right" vertical="center"/>
      <protection locked="0"/>
    </xf>
    <xf numFmtId="0" fontId="12" fillId="0" borderId="14" xfId="0" applyFont="1" applyBorder="1" applyAlignment="1">
      <alignment vertical="center"/>
    </xf>
    <xf numFmtId="3" fontId="13" fillId="0" borderId="15" xfId="0" applyNumberFormat="1" applyFont="1" applyFill="1" applyBorder="1" applyAlignment="1" applyProtection="1">
      <alignment vertical="center"/>
      <protection locked="0"/>
    </xf>
    <xf numFmtId="3" fontId="1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>
      <alignment horizontal="center" vertical="center" wrapText="1"/>
    </xf>
    <xf numFmtId="3" fontId="1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>
      <alignment horizontal="center" vertical="center" wrapText="1"/>
    </xf>
    <xf numFmtId="3" fontId="13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3" fontId="13" fillId="0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/>
    </xf>
    <xf numFmtId="3" fontId="13" fillId="0" borderId="4" xfId="0" applyNumberFormat="1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/>
    </xf>
    <xf numFmtId="3" fontId="13" fillId="0" borderId="2" xfId="0" applyNumberFormat="1" applyFont="1" applyFill="1" applyBorder="1" applyAlignment="1" applyProtection="1">
      <alignment horizontal="center" vertical="center" textRotation="255" wrapText="1"/>
      <protection locked="0"/>
    </xf>
    <xf numFmtId="3" fontId="13" fillId="0" borderId="2" xfId="0" applyNumberFormat="1" applyFont="1" applyFill="1" applyBorder="1" applyAlignment="1" applyProtection="1">
      <alignment horizontal="center" vertical="center" textRotation="255"/>
      <protection locked="0"/>
    </xf>
    <xf numFmtId="0" fontId="13" fillId="0" borderId="2" xfId="0" applyFont="1" applyBorder="1" applyAlignment="1">
      <alignment horizontal="center" vertical="center" textRotation="255"/>
    </xf>
    <xf numFmtId="3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 wrapText="1"/>
    </xf>
    <xf numFmtId="3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>
      <alignment horizontal="center" vertical="center"/>
    </xf>
    <xf numFmtId="3" fontId="13" fillId="0" borderId="12" xfId="0" applyNumberFormat="1" applyFont="1" applyFill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horizontal="center" vertical="center"/>
    </xf>
  </cellXfs>
  <cellStyles count="4">
    <cellStyle name="パーセント 2" xfId="3" xr:uid="{46083DA7-0739-4FE8-9D5D-D834EA22C3E5}"/>
    <cellStyle name="桁区切り" xfId="1" builtinId="6"/>
    <cellStyle name="標準" xfId="0" builtinId="0"/>
    <cellStyle name="標準 2" xfId="2" xr:uid="{310C6CD9-80E7-448C-A4D0-1B35EDFB07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BEB5-1725-474B-9DF6-2D5C51514F82}">
  <dimension ref="A1:Q44"/>
  <sheetViews>
    <sheetView tabSelected="1" zoomScaleNormal="10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R8" sqref="R8"/>
    </sheetView>
  </sheetViews>
  <sheetFormatPr defaultColWidth="10.69921875" defaultRowHeight="17.25"/>
  <cols>
    <col min="1" max="1" width="2.69921875" style="2" customWidth="1"/>
    <col min="2" max="3" width="3.296875" style="2" customWidth="1"/>
    <col min="4" max="4" width="10.19921875" style="2" customWidth="1"/>
    <col min="5" max="14" width="9.69921875" style="2" customWidth="1"/>
    <col min="15" max="15" width="9.69921875" style="4" customWidth="1"/>
    <col min="16" max="16" width="9.69921875" style="2" customWidth="1"/>
    <col min="17" max="17" width="2.296875" style="2" customWidth="1"/>
    <col min="18" max="16384" width="10.69921875" style="2"/>
  </cols>
  <sheetData>
    <row r="1" spans="1:17">
      <c r="A1" s="15" t="s">
        <v>28</v>
      </c>
      <c r="C1" s="1"/>
      <c r="F1" s="3"/>
    </row>
    <row r="2" spans="1:17" ht="30.75" customHeight="1">
      <c r="A2" s="16"/>
      <c r="B2" s="16"/>
      <c r="C2" s="17"/>
      <c r="D2" s="17"/>
      <c r="E2" s="17"/>
      <c r="F2" s="16"/>
      <c r="G2" s="16"/>
      <c r="H2" s="16"/>
      <c r="I2" s="16"/>
      <c r="J2" s="16"/>
      <c r="K2" s="16"/>
      <c r="L2" s="16"/>
      <c r="M2" s="16"/>
      <c r="N2" s="16"/>
      <c r="O2" s="18"/>
      <c r="P2" s="19" t="s">
        <v>27</v>
      </c>
      <c r="Q2" s="16"/>
    </row>
    <row r="3" spans="1:17" s="7" customFormat="1" ht="21.95" customHeight="1">
      <c r="A3" s="20"/>
      <c r="B3" s="51"/>
      <c r="C3" s="51"/>
      <c r="D3" s="51"/>
      <c r="E3" s="21" t="s">
        <v>2</v>
      </c>
      <c r="F3" s="21" t="s">
        <v>3</v>
      </c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21" t="s">
        <v>11</v>
      </c>
      <c r="O3" s="22" t="s">
        <v>12</v>
      </c>
      <c r="P3" s="23" t="s">
        <v>13</v>
      </c>
      <c r="Q3" s="24"/>
    </row>
    <row r="4" spans="1:17" s="8" customFormat="1" ht="21.95" customHeight="1">
      <c r="A4" s="25"/>
      <c r="B4" s="63" t="s">
        <v>0</v>
      </c>
      <c r="C4" s="62" t="s">
        <v>16</v>
      </c>
      <c r="D4" s="26" t="s">
        <v>14</v>
      </c>
      <c r="E4" s="27">
        <v>5199</v>
      </c>
      <c r="F4" s="27">
        <v>10514</v>
      </c>
      <c r="G4" s="27">
        <v>16212</v>
      </c>
      <c r="H4" s="27">
        <v>31472</v>
      </c>
      <c r="I4" s="27">
        <v>13626</v>
      </c>
      <c r="J4" s="27">
        <v>14714</v>
      </c>
      <c r="K4" s="27">
        <v>5357</v>
      </c>
      <c r="L4" s="27">
        <v>16857</v>
      </c>
      <c r="M4" s="27">
        <v>3057</v>
      </c>
      <c r="N4" s="27">
        <v>61950</v>
      </c>
      <c r="O4" s="28"/>
      <c r="P4" s="29">
        <f t="shared" ref="P4:P33" si="0">SUM(E4:O4)</f>
        <v>178958</v>
      </c>
      <c r="Q4" s="30"/>
    </row>
    <row r="5" spans="1:17" s="8" customFormat="1" ht="21.95" customHeight="1">
      <c r="A5" s="25"/>
      <c r="B5" s="63"/>
      <c r="C5" s="62"/>
      <c r="D5" s="26" t="s">
        <v>15</v>
      </c>
      <c r="E5" s="27">
        <v>470</v>
      </c>
      <c r="F5" s="27">
        <v>501</v>
      </c>
      <c r="G5" s="27">
        <v>1717</v>
      </c>
      <c r="H5" s="27">
        <v>2113</v>
      </c>
      <c r="I5" s="27">
        <v>3863</v>
      </c>
      <c r="J5" s="27">
        <v>1257</v>
      </c>
      <c r="K5" s="27">
        <v>573</v>
      </c>
      <c r="L5" s="27">
        <v>4302</v>
      </c>
      <c r="M5" s="27">
        <v>687</v>
      </c>
      <c r="N5" s="27">
        <v>11752</v>
      </c>
      <c r="O5" s="31">
        <v>15822</v>
      </c>
      <c r="P5" s="29">
        <f t="shared" si="0"/>
        <v>43057</v>
      </c>
      <c r="Q5" s="30"/>
    </row>
    <row r="6" spans="1:17" s="8" customFormat="1" ht="21.95" customHeight="1">
      <c r="A6" s="25"/>
      <c r="B6" s="63"/>
      <c r="C6" s="62"/>
      <c r="D6" s="32" t="s">
        <v>13</v>
      </c>
      <c r="E6" s="33">
        <f>SUM(E4:E5)</f>
        <v>5669</v>
      </c>
      <c r="F6" s="33">
        <f t="shared" ref="F6:O6" si="1">SUM(F4:F5)</f>
        <v>11015</v>
      </c>
      <c r="G6" s="33">
        <f t="shared" si="1"/>
        <v>17929</v>
      </c>
      <c r="H6" s="33">
        <f t="shared" si="1"/>
        <v>33585</v>
      </c>
      <c r="I6" s="33">
        <f t="shared" si="1"/>
        <v>17489</v>
      </c>
      <c r="J6" s="33">
        <f t="shared" si="1"/>
        <v>15971</v>
      </c>
      <c r="K6" s="33">
        <f t="shared" si="1"/>
        <v>5930</v>
      </c>
      <c r="L6" s="33">
        <f t="shared" si="1"/>
        <v>21159</v>
      </c>
      <c r="M6" s="33">
        <f t="shared" si="1"/>
        <v>3744</v>
      </c>
      <c r="N6" s="33">
        <f t="shared" si="1"/>
        <v>73702</v>
      </c>
      <c r="O6" s="34">
        <f t="shared" si="1"/>
        <v>15822</v>
      </c>
      <c r="P6" s="35">
        <f t="shared" si="0"/>
        <v>222015</v>
      </c>
      <c r="Q6" s="30"/>
    </row>
    <row r="7" spans="1:17" s="8" customFormat="1" ht="21.95" customHeight="1">
      <c r="A7" s="25"/>
      <c r="B7" s="64"/>
      <c r="C7" s="62" t="s">
        <v>17</v>
      </c>
      <c r="D7" s="26" t="s">
        <v>14</v>
      </c>
      <c r="E7" s="36">
        <v>11450</v>
      </c>
      <c r="F7" s="36">
        <v>15474</v>
      </c>
      <c r="G7" s="36">
        <v>26391</v>
      </c>
      <c r="H7" s="36">
        <v>54786</v>
      </c>
      <c r="I7" s="36">
        <v>19627</v>
      </c>
      <c r="J7" s="36">
        <v>20507</v>
      </c>
      <c r="K7" s="36">
        <v>9108</v>
      </c>
      <c r="L7" s="36">
        <v>41219</v>
      </c>
      <c r="M7" s="36">
        <v>5871</v>
      </c>
      <c r="N7" s="27">
        <v>169504</v>
      </c>
      <c r="O7" s="28"/>
      <c r="P7" s="29">
        <f t="shared" si="0"/>
        <v>373937</v>
      </c>
      <c r="Q7" s="30"/>
    </row>
    <row r="8" spans="1:17" s="8" customFormat="1" ht="21.95" customHeight="1">
      <c r="A8" s="25"/>
      <c r="B8" s="64"/>
      <c r="C8" s="62"/>
      <c r="D8" s="26" t="s">
        <v>15</v>
      </c>
      <c r="E8" s="27">
        <v>1543</v>
      </c>
      <c r="F8" s="27">
        <v>1134</v>
      </c>
      <c r="G8" s="27">
        <v>4750</v>
      </c>
      <c r="H8" s="27">
        <v>4497</v>
      </c>
      <c r="I8" s="27">
        <v>8989</v>
      </c>
      <c r="J8" s="27">
        <v>3021</v>
      </c>
      <c r="K8" s="27">
        <v>1851</v>
      </c>
      <c r="L8" s="27">
        <v>7747</v>
      </c>
      <c r="M8" s="27">
        <v>1355</v>
      </c>
      <c r="N8" s="27">
        <v>63106</v>
      </c>
      <c r="O8" s="31">
        <v>62020</v>
      </c>
      <c r="P8" s="29">
        <f t="shared" si="0"/>
        <v>160013</v>
      </c>
      <c r="Q8" s="30"/>
    </row>
    <row r="9" spans="1:17" s="8" customFormat="1" ht="21.95" customHeight="1">
      <c r="A9" s="25"/>
      <c r="B9" s="64"/>
      <c r="C9" s="62"/>
      <c r="D9" s="32" t="s">
        <v>13</v>
      </c>
      <c r="E9" s="33">
        <f>SUM(E7:E8)</f>
        <v>12993</v>
      </c>
      <c r="F9" s="33">
        <f t="shared" ref="F9:O9" si="2">SUM(F7:F8)</f>
        <v>16608</v>
      </c>
      <c r="G9" s="33">
        <f t="shared" si="2"/>
        <v>31141</v>
      </c>
      <c r="H9" s="33">
        <f t="shared" si="2"/>
        <v>59283</v>
      </c>
      <c r="I9" s="33">
        <f t="shared" si="2"/>
        <v>28616</v>
      </c>
      <c r="J9" s="33">
        <f t="shared" si="2"/>
        <v>23528</v>
      </c>
      <c r="K9" s="33">
        <f t="shared" si="2"/>
        <v>10959</v>
      </c>
      <c r="L9" s="33">
        <f t="shared" si="2"/>
        <v>48966</v>
      </c>
      <c r="M9" s="33">
        <f t="shared" si="2"/>
        <v>7226</v>
      </c>
      <c r="N9" s="33">
        <f t="shared" si="2"/>
        <v>232610</v>
      </c>
      <c r="O9" s="34">
        <f t="shared" si="2"/>
        <v>62020</v>
      </c>
      <c r="P9" s="35">
        <f t="shared" si="0"/>
        <v>533950</v>
      </c>
      <c r="Q9" s="30"/>
    </row>
    <row r="10" spans="1:17" s="8" customFormat="1" ht="21.95" customHeight="1">
      <c r="A10" s="25"/>
      <c r="B10" s="64"/>
      <c r="C10" s="63" t="s">
        <v>19</v>
      </c>
      <c r="D10" s="26" t="s">
        <v>14</v>
      </c>
      <c r="E10" s="27">
        <f t="shared" ref="E10:I11" si="3">E4+E7</f>
        <v>16649</v>
      </c>
      <c r="F10" s="27">
        <f t="shared" si="3"/>
        <v>25988</v>
      </c>
      <c r="G10" s="27">
        <f t="shared" si="3"/>
        <v>42603</v>
      </c>
      <c r="H10" s="27">
        <f t="shared" si="3"/>
        <v>86258</v>
      </c>
      <c r="I10" s="27">
        <f t="shared" si="3"/>
        <v>33253</v>
      </c>
      <c r="J10" s="27">
        <f t="shared" ref="J10:N10" si="4">J4+J7</f>
        <v>35221</v>
      </c>
      <c r="K10" s="27">
        <f t="shared" si="4"/>
        <v>14465</v>
      </c>
      <c r="L10" s="27">
        <f t="shared" si="4"/>
        <v>58076</v>
      </c>
      <c r="M10" s="27">
        <f t="shared" si="4"/>
        <v>8928</v>
      </c>
      <c r="N10" s="27">
        <f t="shared" si="4"/>
        <v>231454</v>
      </c>
      <c r="O10" s="28"/>
      <c r="P10" s="29">
        <f t="shared" si="0"/>
        <v>552895</v>
      </c>
      <c r="Q10" s="30"/>
    </row>
    <row r="11" spans="1:17" s="8" customFormat="1" ht="21.95" customHeight="1">
      <c r="A11" s="25"/>
      <c r="B11" s="64"/>
      <c r="C11" s="63"/>
      <c r="D11" s="26" t="s">
        <v>15</v>
      </c>
      <c r="E11" s="27">
        <f>E5+E8</f>
        <v>2013</v>
      </c>
      <c r="F11" s="27">
        <f>F5+F8</f>
        <v>1635</v>
      </c>
      <c r="G11" s="27">
        <f t="shared" si="3"/>
        <v>6467</v>
      </c>
      <c r="H11" s="27">
        <f t="shared" si="3"/>
        <v>6610</v>
      </c>
      <c r="I11" s="27">
        <f t="shared" si="3"/>
        <v>12852</v>
      </c>
      <c r="J11" s="27">
        <f t="shared" ref="J11:O11" si="5">J5+J8</f>
        <v>4278</v>
      </c>
      <c r="K11" s="27">
        <f t="shared" si="5"/>
        <v>2424</v>
      </c>
      <c r="L11" s="27">
        <f t="shared" si="5"/>
        <v>12049</v>
      </c>
      <c r="M11" s="27">
        <f t="shared" si="5"/>
        <v>2042</v>
      </c>
      <c r="N11" s="27">
        <f t="shared" si="5"/>
        <v>74858</v>
      </c>
      <c r="O11" s="28">
        <f t="shared" si="5"/>
        <v>77842</v>
      </c>
      <c r="P11" s="29">
        <f t="shared" si="0"/>
        <v>203070</v>
      </c>
      <c r="Q11" s="30"/>
    </row>
    <row r="12" spans="1:17" s="8" customFormat="1" ht="21.95" customHeight="1">
      <c r="A12" s="25"/>
      <c r="B12" s="64"/>
      <c r="C12" s="63"/>
      <c r="D12" s="32" t="s">
        <v>13</v>
      </c>
      <c r="E12" s="33">
        <f>SUM(E9,E6)</f>
        <v>18662</v>
      </c>
      <c r="F12" s="33">
        <f>SUM(F9,F6)</f>
        <v>27623</v>
      </c>
      <c r="G12" s="33">
        <f>SUM(G9,G6)</f>
        <v>49070</v>
      </c>
      <c r="H12" s="33">
        <f>SUM(H9,H6)</f>
        <v>92868</v>
      </c>
      <c r="I12" s="33">
        <f>SUM(I9,I6)</f>
        <v>46105</v>
      </c>
      <c r="J12" s="33">
        <f t="shared" ref="J12:O12" si="6">J6+J9</f>
        <v>39499</v>
      </c>
      <c r="K12" s="33">
        <f t="shared" si="6"/>
        <v>16889</v>
      </c>
      <c r="L12" s="33">
        <f t="shared" si="6"/>
        <v>70125</v>
      </c>
      <c r="M12" s="33">
        <f t="shared" si="6"/>
        <v>10970</v>
      </c>
      <c r="N12" s="33">
        <f t="shared" si="6"/>
        <v>306312</v>
      </c>
      <c r="O12" s="37">
        <f t="shared" si="6"/>
        <v>77842</v>
      </c>
      <c r="P12" s="35">
        <f t="shared" si="0"/>
        <v>755965</v>
      </c>
      <c r="Q12" s="30"/>
    </row>
    <row r="13" spans="1:17" s="8" customFormat="1" ht="21.95" customHeight="1">
      <c r="A13" s="25"/>
      <c r="B13" s="65" t="s">
        <v>26</v>
      </c>
      <c r="C13" s="66"/>
      <c r="D13" s="26" t="s">
        <v>14</v>
      </c>
      <c r="E13" s="36">
        <v>1249</v>
      </c>
      <c r="F13" s="36">
        <v>3287</v>
      </c>
      <c r="G13" s="36">
        <v>5200</v>
      </c>
      <c r="H13" s="36">
        <v>7857</v>
      </c>
      <c r="I13" s="36">
        <v>4908</v>
      </c>
      <c r="J13" s="36">
        <v>6908</v>
      </c>
      <c r="K13" s="36">
        <v>1964</v>
      </c>
      <c r="L13" s="36">
        <v>7769</v>
      </c>
      <c r="M13" s="36">
        <v>1120</v>
      </c>
      <c r="N13" s="27">
        <v>29969</v>
      </c>
      <c r="O13" s="28"/>
      <c r="P13" s="29">
        <f t="shared" si="0"/>
        <v>70231</v>
      </c>
      <c r="Q13" s="30"/>
    </row>
    <row r="14" spans="1:17" s="8" customFormat="1" ht="21.95" customHeight="1">
      <c r="A14" s="25"/>
      <c r="B14" s="67"/>
      <c r="C14" s="66"/>
      <c r="D14" s="26" t="s">
        <v>15</v>
      </c>
      <c r="E14" s="27">
        <v>322</v>
      </c>
      <c r="F14" s="27">
        <v>441</v>
      </c>
      <c r="G14" s="27">
        <v>1342</v>
      </c>
      <c r="H14" s="27">
        <v>1033</v>
      </c>
      <c r="I14" s="27">
        <v>2362</v>
      </c>
      <c r="J14" s="27">
        <v>786</v>
      </c>
      <c r="K14" s="27">
        <v>433</v>
      </c>
      <c r="L14" s="27">
        <v>4118</v>
      </c>
      <c r="M14" s="27">
        <v>472</v>
      </c>
      <c r="N14" s="27">
        <v>9632</v>
      </c>
      <c r="O14" s="31">
        <v>14419</v>
      </c>
      <c r="P14" s="29">
        <f t="shared" si="0"/>
        <v>35360</v>
      </c>
      <c r="Q14" s="30"/>
    </row>
    <row r="15" spans="1:17" s="8" customFormat="1" ht="21.95" customHeight="1">
      <c r="A15" s="25"/>
      <c r="B15" s="67"/>
      <c r="C15" s="66"/>
      <c r="D15" s="32" t="s">
        <v>13</v>
      </c>
      <c r="E15" s="33">
        <f>SUM(E13,E14)</f>
        <v>1571</v>
      </c>
      <c r="F15" s="33">
        <f>SUM(F13,F14)</f>
        <v>3728</v>
      </c>
      <c r="G15" s="33">
        <f>SUM(G13,G14)</f>
        <v>6542</v>
      </c>
      <c r="H15" s="33">
        <f>SUM(H13,H14)</f>
        <v>8890</v>
      </c>
      <c r="I15" s="33">
        <f>SUM(I13,I14)</f>
        <v>7270</v>
      </c>
      <c r="J15" s="33">
        <f t="shared" ref="J15:O15" si="7">SUM(J13,J14)</f>
        <v>7694</v>
      </c>
      <c r="K15" s="33">
        <f t="shared" si="7"/>
        <v>2397</v>
      </c>
      <c r="L15" s="33">
        <f t="shared" si="7"/>
        <v>11887</v>
      </c>
      <c r="M15" s="33">
        <f t="shared" si="7"/>
        <v>1592</v>
      </c>
      <c r="N15" s="33">
        <f t="shared" si="7"/>
        <v>39601</v>
      </c>
      <c r="O15" s="37">
        <f t="shared" si="7"/>
        <v>14419</v>
      </c>
      <c r="P15" s="35">
        <f t="shared" si="0"/>
        <v>105591</v>
      </c>
      <c r="Q15" s="30"/>
    </row>
    <row r="16" spans="1:17" s="8" customFormat="1" ht="21.95" customHeight="1">
      <c r="A16" s="25"/>
      <c r="B16" s="52" t="s">
        <v>21</v>
      </c>
      <c r="C16" s="53"/>
      <c r="D16" s="26" t="s">
        <v>14</v>
      </c>
      <c r="E16" s="36">
        <v>803</v>
      </c>
      <c r="F16" s="36">
        <v>2618</v>
      </c>
      <c r="G16" s="27">
        <v>5118</v>
      </c>
      <c r="H16" s="36">
        <v>6509</v>
      </c>
      <c r="I16" s="36">
        <v>3834</v>
      </c>
      <c r="J16" s="36">
        <v>5844</v>
      </c>
      <c r="K16" s="36">
        <v>1931</v>
      </c>
      <c r="L16" s="36">
        <v>6679</v>
      </c>
      <c r="M16" s="36">
        <v>1030</v>
      </c>
      <c r="N16" s="27">
        <v>30649</v>
      </c>
      <c r="O16" s="28"/>
      <c r="P16" s="29">
        <f t="shared" si="0"/>
        <v>65015</v>
      </c>
      <c r="Q16" s="30"/>
    </row>
    <row r="17" spans="1:17" s="8" customFormat="1" ht="21.95" customHeight="1">
      <c r="A17" s="25"/>
      <c r="B17" s="54"/>
      <c r="C17" s="55"/>
      <c r="D17" s="26" t="s">
        <v>15</v>
      </c>
      <c r="E17" s="27">
        <v>312</v>
      </c>
      <c r="F17" s="27">
        <v>354</v>
      </c>
      <c r="G17" s="27">
        <v>1423</v>
      </c>
      <c r="H17" s="27">
        <v>1012</v>
      </c>
      <c r="I17" s="27">
        <v>2323</v>
      </c>
      <c r="J17" s="27">
        <v>854</v>
      </c>
      <c r="K17" s="27">
        <v>395</v>
      </c>
      <c r="L17" s="27">
        <v>3212</v>
      </c>
      <c r="M17" s="27">
        <v>464</v>
      </c>
      <c r="N17" s="27">
        <v>8338</v>
      </c>
      <c r="O17" s="31">
        <v>11879</v>
      </c>
      <c r="P17" s="29">
        <f t="shared" si="0"/>
        <v>30566</v>
      </c>
      <c r="Q17" s="30"/>
    </row>
    <row r="18" spans="1:17" s="8" customFormat="1" ht="21.95" customHeight="1">
      <c r="A18" s="25"/>
      <c r="B18" s="56"/>
      <c r="C18" s="57"/>
      <c r="D18" s="32" t="s">
        <v>13</v>
      </c>
      <c r="E18" s="33">
        <f t="shared" ref="E18:N18" si="8">SUM(E16:E17)</f>
        <v>1115</v>
      </c>
      <c r="F18" s="33">
        <f t="shared" si="8"/>
        <v>2972</v>
      </c>
      <c r="G18" s="33">
        <f t="shared" si="8"/>
        <v>6541</v>
      </c>
      <c r="H18" s="33">
        <f t="shared" si="8"/>
        <v>7521</v>
      </c>
      <c r="I18" s="33">
        <f t="shared" si="8"/>
        <v>6157</v>
      </c>
      <c r="J18" s="33">
        <f t="shared" si="8"/>
        <v>6698</v>
      </c>
      <c r="K18" s="33">
        <f t="shared" si="8"/>
        <v>2326</v>
      </c>
      <c r="L18" s="33">
        <f t="shared" si="8"/>
        <v>9891</v>
      </c>
      <c r="M18" s="33">
        <f t="shared" si="8"/>
        <v>1494</v>
      </c>
      <c r="N18" s="33">
        <f t="shared" si="8"/>
        <v>38987</v>
      </c>
      <c r="O18" s="37">
        <f>SUM(O17)</f>
        <v>11879</v>
      </c>
      <c r="P18" s="35">
        <f t="shared" si="0"/>
        <v>95581</v>
      </c>
      <c r="Q18" s="30"/>
    </row>
    <row r="19" spans="1:17" s="8" customFormat="1" ht="21.95" customHeight="1">
      <c r="A19" s="25"/>
      <c r="B19" s="52" t="s">
        <v>22</v>
      </c>
      <c r="C19" s="53"/>
      <c r="D19" s="26" t="s">
        <v>14</v>
      </c>
      <c r="E19" s="36">
        <v>528</v>
      </c>
      <c r="F19" s="36">
        <v>1505</v>
      </c>
      <c r="G19" s="27">
        <v>3107</v>
      </c>
      <c r="H19" s="36">
        <v>3295</v>
      </c>
      <c r="I19" s="36">
        <v>2426</v>
      </c>
      <c r="J19" s="36">
        <v>5259</v>
      </c>
      <c r="K19" s="36">
        <v>1489</v>
      </c>
      <c r="L19" s="36">
        <v>5134</v>
      </c>
      <c r="M19" s="36">
        <v>715</v>
      </c>
      <c r="N19" s="27">
        <v>20442</v>
      </c>
      <c r="O19" s="28"/>
      <c r="P19" s="29">
        <f t="shared" si="0"/>
        <v>43900</v>
      </c>
      <c r="Q19" s="30"/>
    </row>
    <row r="20" spans="1:17" s="8" customFormat="1" ht="21.95" customHeight="1">
      <c r="A20" s="25"/>
      <c r="B20" s="54"/>
      <c r="C20" s="55"/>
      <c r="D20" s="26" t="s">
        <v>15</v>
      </c>
      <c r="E20" s="27">
        <v>269</v>
      </c>
      <c r="F20" s="27">
        <v>306</v>
      </c>
      <c r="G20" s="27">
        <v>1069</v>
      </c>
      <c r="H20" s="27">
        <v>768</v>
      </c>
      <c r="I20" s="27">
        <v>2155</v>
      </c>
      <c r="J20" s="27">
        <v>749</v>
      </c>
      <c r="K20" s="27">
        <v>291</v>
      </c>
      <c r="L20" s="27">
        <v>3161</v>
      </c>
      <c r="M20" s="27">
        <v>360</v>
      </c>
      <c r="N20" s="27">
        <v>8058</v>
      </c>
      <c r="O20" s="28">
        <v>11247</v>
      </c>
      <c r="P20" s="29">
        <f t="shared" si="0"/>
        <v>28433</v>
      </c>
      <c r="Q20" s="30"/>
    </row>
    <row r="21" spans="1:17" s="8" customFormat="1" ht="21.95" customHeight="1">
      <c r="A21" s="25"/>
      <c r="B21" s="56"/>
      <c r="C21" s="57"/>
      <c r="D21" s="32" t="s">
        <v>13</v>
      </c>
      <c r="E21" s="33">
        <f>SUM(E19,E20)</f>
        <v>797</v>
      </c>
      <c r="F21" s="33">
        <f>SUM(F19,F20)</f>
        <v>1811</v>
      </c>
      <c r="G21" s="33">
        <f>SUM(G19,G20)</f>
        <v>4176</v>
      </c>
      <c r="H21" s="33">
        <f>SUM(H19,H20)</f>
        <v>4063</v>
      </c>
      <c r="I21" s="33">
        <f>SUM(I19,I20)</f>
        <v>4581</v>
      </c>
      <c r="J21" s="33">
        <f t="shared" ref="J21:O21" si="9">SUM(J19,J20)</f>
        <v>6008</v>
      </c>
      <c r="K21" s="33">
        <f t="shared" si="9"/>
        <v>1780</v>
      </c>
      <c r="L21" s="33">
        <f t="shared" si="9"/>
        <v>8295</v>
      </c>
      <c r="M21" s="33">
        <f t="shared" si="9"/>
        <v>1075</v>
      </c>
      <c r="N21" s="33">
        <f t="shared" si="9"/>
        <v>28500</v>
      </c>
      <c r="O21" s="37">
        <f t="shared" si="9"/>
        <v>11247</v>
      </c>
      <c r="P21" s="35">
        <f t="shared" si="0"/>
        <v>72333</v>
      </c>
      <c r="Q21" s="30"/>
    </row>
    <row r="22" spans="1:17" s="8" customFormat="1" ht="21.95" customHeight="1">
      <c r="A22" s="25"/>
      <c r="B22" s="52" t="s">
        <v>23</v>
      </c>
      <c r="C22" s="53"/>
      <c r="D22" s="26" t="s">
        <v>14</v>
      </c>
      <c r="E22" s="36">
        <v>911</v>
      </c>
      <c r="F22" s="36">
        <v>2388</v>
      </c>
      <c r="G22" s="27">
        <v>4427</v>
      </c>
      <c r="H22" s="36">
        <v>4860</v>
      </c>
      <c r="I22" s="36">
        <v>3449</v>
      </c>
      <c r="J22" s="36">
        <v>6349</v>
      </c>
      <c r="K22" s="36">
        <v>1535</v>
      </c>
      <c r="L22" s="36">
        <v>5168</v>
      </c>
      <c r="M22" s="36">
        <v>796</v>
      </c>
      <c r="N22" s="27">
        <v>23101</v>
      </c>
      <c r="O22" s="28"/>
      <c r="P22" s="29">
        <f t="shared" si="0"/>
        <v>52984</v>
      </c>
      <c r="Q22" s="30"/>
    </row>
    <row r="23" spans="1:17" s="8" customFormat="1" ht="21.95" customHeight="1">
      <c r="A23" s="25"/>
      <c r="B23" s="54"/>
      <c r="C23" s="55"/>
      <c r="D23" s="26" t="s">
        <v>15</v>
      </c>
      <c r="E23" s="27">
        <v>405</v>
      </c>
      <c r="F23" s="27">
        <v>423</v>
      </c>
      <c r="G23" s="27">
        <v>1342</v>
      </c>
      <c r="H23" s="27">
        <v>1049</v>
      </c>
      <c r="I23" s="27">
        <v>2556</v>
      </c>
      <c r="J23" s="27">
        <v>833</v>
      </c>
      <c r="K23" s="27">
        <v>469</v>
      </c>
      <c r="L23" s="27">
        <v>4315</v>
      </c>
      <c r="M23" s="27">
        <v>394</v>
      </c>
      <c r="N23" s="27">
        <v>8386</v>
      </c>
      <c r="O23" s="28">
        <v>11344</v>
      </c>
      <c r="P23" s="29">
        <f t="shared" si="0"/>
        <v>31516</v>
      </c>
      <c r="Q23" s="30"/>
    </row>
    <row r="24" spans="1:17" s="8" customFormat="1" ht="21.95" customHeight="1">
      <c r="A24" s="25"/>
      <c r="B24" s="56"/>
      <c r="C24" s="57"/>
      <c r="D24" s="32" t="s">
        <v>13</v>
      </c>
      <c r="E24" s="33">
        <f>SUM(E22,E23)</f>
        <v>1316</v>
      </c>
      <c r="F24" s="33">
        <f>SUM(F22,F23)</f>
        <v>2811</v>
      </c>
      <c r="G24" s="33">
        <f>SUM(G22,G23)</f>
        <v>5769</v>
      </c>
      <c r="H24" s="33">
        <f>SUM(H22,H23)</f>
        <v>5909</v>
      </c>
      <c r="I24" s="33">
        <f>SUM(I22,I23)</f>
        <v>6005</v>
      </c>
      <c r="J24" s="33">
        <f t="shared" ref="J24:O24" si="10">SUM(J22,J23)</f>
        <v>7182</v>
      </c>
      <c r="K24" s="33">
        <f t="shared" si="10"/>
        <v>2004</v>
      </c>
      <c r="L24" s="33">
        <f t="shared" si="10"/>
        <v>9483</v>
      </c>
      <c r="M24" s="33">
        <f t="shared" si="10"/>
        <v>1190</v>
      </c>
      <c r="N24" s="33">
        <f t="shared" si="10"/>
        <v>31487</v>
      </c>
      <c r="O24" s="37">
        <f t="shared" si="10"/>
        <v>11344</v>
      </c>
      <c r="P24" s="35">
        <f t="shared" si="0"/>
        <v>84500</v>
      </c>
      <c r="Q24" s="30"/>
    </row>
    <row r="25" spans="1:17" s="8" customFormat="1" ht="21.95" customHeight="1">
      <c r="A25" s="25"/>
      <c r="B25" s="58" t="s">
        <v>24</v>
      </c>
      <c r="C25" s="59"/>
      <c r="D25" s="26" t="s">
        <v>14</v>
      </c>
      <c r="E25" s="36">
        <v>489</v>
      </c>
      <c r="F25" s="36">
        <v>2197</v>
      </c>
      <c r="G25" s="36">
        <v>2887</v>
      </c>
      <c r="H25" s="36">
        <v>3935</v>
      </c>
      <c r="I25" s="36">
        <v>3679</v>
      </c>
      <c r="J25" s="36">
        <v>11990</v>
      </c>
      <c r="K25" s="36">
        <v>1335</v>
      </c>
      <c r="L25" s="36">
        <v>17381</v>
      </c>
      <c r="M25" s="36">
        <v>731</v>
      </c>
      <c r="N25" s="36">
        <v>36718</v>
      </c>
      <c r="O25" s="28"/>
      <c r="P25" s="29">
        <f>SUM(E25:O25)</f>
        <v>81342</v>
      </c>
      <c r="Q25" s="30"/>
    </row>
    <row r="26" spans="1:17" s="8" customFormat="1" ht="21.95" customHeight="1">
      <c r="A26" s="25"/>
      <c r="B26" s="58"/>
      <c r="C26" s="59"/>
      <c r="D26" s="26" t="s">
        <v>15</v>
      </c>
      <c r="E26" s="27">
        <v>572</v>
      </c>
      <c r="F26" s="27">
        <v>705</v>
      </c>
      <c r="G26" s="27">
        <v>3501</v>
      </c>
      <c r="H26" s="27">
        <v>1550</v>
      </c>
      <c r="I26" s="27">
        <v>5385</v>
      </c>
      <c r="J26" s="27">
        <v>2012</v>
      </c>
      <c r="K26" s="27">
        <v>646</v>
      </c>
      <c r="L26" s="27">
        <v>5987</v>
      </c>
      <c r="M26" s="27">
        <v>999</v>
      </c>
      <c r="N26" s="27">
        <v>20223</v>
      </c>
      <c r="O26" s="27">
        <v>31805</v>
      </c>
      <c r="P26" s="29">
        <f t="shared" si="0"/>
        <v>73385</v>
      </c>
      <c r="Q26" s="30"/>
    </row>
    <row r="27" spans="1:17" s="8" customFormat="1" ht="21.95" customHeight="1">
      <c r="A27" s="25"/>
      <c r="B27" s="58"/>
      <c r="C27" s="59"/>
      <c r="D27" s="32" t="s">
        <v>13</v>
      </c>
      <c r="E27" s="33">
        <f>SUM(E25,E26)</f>
        <v>1061</v>
      </c>
      <c r="F27" s="33">
        <f>SUM(F25,F26)</f>
        <v>2902</v>
      </c>
      <c r="G27" s="33">
        <f>SUM(G25,G26)</f>
        <v>6388</v>
      </c>
      <c r="H27" s="33">
        <f>SUM(H25,H26)</f>
        <v>5485</v>
      </c>
      <c r="I27" s="33">
        <f>SUM(I25,I26)</f>
        <v>9064</v>
      </c>
      <c r="J27" s="33">
        <f t="shared" ref="J27:O27" si="11">SUM(J25,J26)</f>
        <v>14002</v>
      </c>
      <c r="K27" s="33">
        <f t="shared" si="11"/>
        <v>1981</v>
      </c>
      <c r="L27" s="33">
        <f t="shared" si="11"/>
        <v>23368</v>
      </c>
      <c r="M27" s="33">
        <f t="shared" si="11"/>
        <v>1730</v>
      </c>
      <c r="N27" s="33">
        <f t="shared" si="11"/>
        <v>56941</v>
      </c>
      <c r="O27" s="37">
        <f t="shared" si="11"/>
        <v>31805</v>
      </c>
      <c r="P27" s="35">
        <f t="shared" si="0"/>
        <v>154727</v>
      </c>
      <c r="Q27" s="30"/>
    </row>
    <row r="28" spans="1:17" s="8" customFormat="1" ht="21.95" customHeight="1">
      <c r="A28" s="25"/>
      <c r="B28" s="52" t="s">
        <v>25</v>
      </c>
      <c r="C28" s="68"/>
      <c r="D28" s="26" t="s">
        <v>14</v>
      </c>
      <c r="E28" s="36">
        <v>21</v>
      </c>
      <c r="F28" s="36">
        <v>154</v>
      </c>
      <c r="G28" s="27">
        <v>128</v>
      </c>
      <c r="H28" s="36">
        <v>187</v>
      </c>
      <c r="I28" s="36">
        <v>325</v>
      </c>
      <c r="J28" s="36">
        <v>732</v>
      </c>
      <c r="K28" s="36">
        <v>71</v>
      </c>
      <c r="L28" s="36">
        <v>1149</v>
      </c>
      <c r="M28" s="36">
        <v>29</v>
      </c>
      <c r="N28" s="27">
        <v>2481</v>
      </c>
      <c r="O28" s="28"/>
      <c r="P28" s="29">
        <f t="shared" si="0"/>
        <v>5277</v>
      </c>
      <c r="Q28" s="30"/>
    </row>
    <row r="29" spans="1:17" s="8" customFormat="1" ht="21.95" customHeight="1">
      <c r="A29" s="25"/>
      <c r="B29" s="69"/>
      <c r="C29" s="70"/>
      <c r="D29" s="26" t="s">
        <v>15</v>
      </c>
      <c r="E29" s="38">
        <v>46</v>
      </c>
      <c r="F29" s="38">
        <v>106</v>
      </c>
      <c r="G29" s="38">
        <v>253</v>
      </c>
      <c r="H29" s="38">
        <v>138</v>
      </c>
      <c r="I29" s="38">
        <v>559</v>
      </c>
      <c r="J29" s="38">
        <v>184</v>
      </c>
      <c r="K29" s="38">
        <v>50</v>
      </c>
      <c r="L29" s="38">
        <v>520</v>
      </c>
      <c r="M29" s="38">
        <v>77</v>
      </c>
      <c r="N29" s="27">
        <v>1395</v>
      </c>
      <c r="O29" s="28">
        <v>2774</v>
      </c>
      <c r="P29" s="29">
        <f t="shared" si="0"/>
        <v>6102</v>
      </c>
      <c r="Q29" s="30"/>
    </row>
    <row r="30" spans="1:17" s="8" customFormat="1" ht="21.95" customHeight="1" thickBot="1">
      <c r="A30" s="25"/>
      <c r="B30" s="69"/>
      <c r="C30" s="70"/>
      <c r="D30" s="39" t="s">
        <v>13</v>
      </c>
      <c r="E30" s="40">
        <f>SUM(E28,E29)</f>
        <v>67</v>
      </c>
      <c r="F30" s="40">
        <f>SUM(F28,F29)</f>
        <v>260</v>
      </c>
      <c r="G30" s="40">
        <f>SUM(G28,G29)</f>
        <v>381</v>
      </c>
      <c r="H30" s="40">
        <f>SUM(H28,H29)</f>
        <v>325</v>
      </c>
      <c r="I30" s="40">
        <f>SUM(I28,I29)</f>
        <v>884</v>
      </c>
      <c r="J30" s="40">
        <f t="shared" ref="J30:O30" si="12">SUM(J28,J29)</f>
        <v>916</v>
      </c>
      <c r="K30" s="40">
        <f t="shared" si="12"/>
        <v>121</v>
      </c>
      <c r="L30" s="40">
        <f t="shared" si="12"/>
        <v>1669</v>
      </c>
      <c r="M30" s="40">
        <f t="shared" si="12"/>
        <v>106</v>
      </c>
      <c r="N30" s="40">
        <f t="shared" si="12"/>
        <v>3876</v>
      </c>
      <c r="O30" s="41">
        <f t="shared" si="12"/>
        <v>2774</v>
      </c>
      <c r="P30" s="42">
        <f t="shared" si="0"/>
        <v>11379</v>
      </c>
      <c r="Q30" s="30"/>
    </row>
    <row r="31" spans="1:17" s="8" customFormat="1" ht="21.95" customHeight="1" thickTop="1">
      <c r="A31" s="25"/>
      <c r="B31" s="60" t="s">
        <v>18</v>
      </c>
      <c r="C31" s="61"/>
      <c r="D31" s="43" t="s">
        <v>14</v>
      </c>
      <c r="E31" s="44">
        <f t="shared" ref="E31:O32" si="13">SUM(E10,E13,E16,E19,E22,E25,E28)</f>
        <v>20650</v>
      </c>
      <c r="F31" s="44">
        <f t="shared" si="13"/>
        <v>38137</v>
      </c>
      <c r="G31" s="44">
        <f t="shared" si="13"/>
        <v>63470</v>
      </c>
      <c r="H31" s="44">
        <f t="shared" si="13"/>
        <v>112901</v>
      </c>
      <c r="I31" s="44">
        <f>SUM(I10,I13,I16,I19,I22,I25,I28)</f>
        <v>51874</v>
      </c>
      <c r="J31" s="44">
        <f t="shared" ref="J31:O31" si="14">SUM(J10,J13,J16,J19,J22,J25,J28)</f>
        <v>72303</v>
      </c>
      <c r="K31" s="44">
        <f t="shared" si="14"/>
        <v>22790</v>
      </c>
      <c r="L31" s="44">
        <f t="shared" si="14"/>
        <v>101356</v>
      </c>
      <c r="M31" s="44">
        <f t="shared" si="14"/>
        <v>13349</v>
      </c>
      <c r="N31" s="44">
        <f>SUM(N10,N13,N16,N19,N22,N25,N28)</f>
        <v>374814</v>
      </c>
      <c r="O31" s="45">
        <f t="shared" si="14"/>
        <v>0</v>
      </c>
      <c r="P31" s="46">
        <f t="shared" si="0"/>
        <v>871644</v>
      </c>
      <c r="Q31" s="30"/>
    </row>
    <row r="32" spans="1:17" s="8" customFormat="1" ht="21.95" customHeight="1">
      <c r="A32" s="25"/>
      <c r="B32" s="58"/>
      <c r="C32" s="59"/>
      <c r="D32" s="26" t="s">
        <v>15</v>
      </c>
      <c r="E32" s="27">
        <f t="shared" si="13"/>
        <v>3939</v>
      </c>
      <c r="F32" s="27">
        <f t="shared" si="13"/>
        <v>3970</v>
      </c>
      <c r="G32" s="27">
        <f t="shared" si="13"/>
        <v>15397</v>
      </c>
      <c r="H32" s="27">
        <f t="shared" si="13"/>
        <v>12160</v>
      </c>
      <c r="I32" s="27">
        <f>SUM(I11,I14,I17,I20,I23,I26,I29)</f>
        <v>28192</v>
      </c>
      <c r="J32" s="27">
        <f t="shared" si="13"/>
        <v>9696</v>
      </c>
      <c r="K32" s="27">
        <f t="shared" si="13"/>
        <v>4708</v>
      </c>
      <c r="L32" s="27">
        <f t="shared" si="13"/>
        <v>33362</v>
      </c>
      <c r="M32" s="27">
        <f t="shared" si="13"/>
        <v>4808</v>
      </c>
      <c r="N32" s="27">
        <f t="shared" si="13"/>
        <v>130890</v>
      </c>
      <c r="O32" s="47">
        <f t="shared" si="13"/>
        <v>161310</v>
      </c>
      <c r="P32" s="29">
        <f t="shared" si="0"/>
        <v>408432</v>
      </c>
      <c r="Q32" s="30"/>
    </row>
    <row r="33" spans="1:17" s="8" customFormat="1" ht="21.95" customHeight="1">
      <c r="A33" s="25"/>
      <c r="B33" s="58"/>
      <c r="C33" s="59"/>
      <c r="D33" s="32" t="s">
        <v>13</v>
      </c>
      <c r="E33" s="33">
        <f t="shared" ref="E33:O33" si="15">SUM(E31,E32)</f>
        <v>24589</v>
      </c>
      <c r="F33" s="33">
        <f t="shared" si="15"/>
        <v>42107</v>
      </c>
      <c r="G33" s="33">
        <f t="shared" si="15"/>
        <v>78867</v>
      </c>
      <c r="H33" s="33">
        <f t="shared" si="15"/>
        <v>125061</v>
      </c>
      <c r="I33" s="33">
        <f t="shared" si="15"/>
        <v>80066</v>
      </c>
      <c r="J33" s="33">
        <f t="shared" si="15"/>
        <v>81999</v>
      </c>
      <c r="K33" s="33">
        <f t="shared" si="15"/>
        <v>27498</v>
      </c>
      <c r="L33" s="33">
        <f t="shared" si="15"/>
        <v>134718</v>
      </c>
      <c r="M33" s="33">
        <f t="shared" si="15"/>
        <v>18157</v>
      </c>
      <c r="N33" s="33">
        <f t="shared" si="15"/>
        <v>505704</v>
      </c>
      <c r="O33" s="37">
        <f t="shared" si="15"/>
        <v>161310</v>
      </c>
      <c r="P33" s="35">
        <f t="shared" si="0"/>
        <v>1280076</v>
      </c>
      <c r="Q33" s="30"/>
    </row>
    <row r="34" spans="1:17" ht="22.5" customHeight="1">
      <c r="A34" s="16"/>
      <c r="B34" s="48"/>
      <c r="C34" s="48"/>
      <c r="D34" s="48"/>
      <c r="E34" s="48"/>
      <c r="F34" s="48"/>
      <c r="G34" s="48"/>
      <c r="H34" s="48"/>
      <c r="I34" s="48"/>
      <c r="J34" s="48"/>
      <c r="K34" s="49" t="s">
        <v>20</v>
      </c>
      <c r="L34" s="50"/>
      <c r="M34" s="50"/>
      <c r="N34" s="50"/>
      <c r="O34" s="50"/>
      <c r="P34" s="50"/>
      <c r="Q34" s="16"/>
    </row>
    <row r="35" spans="1:17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  <c r="P35" s="5"/>
      <c r="Q35" s="5"/>
    </row>
    <row r="36" spans="1:17">
      <c r="B36" s="5"/>
      <c r="C36" s="5"/>
      <c r="D36" s="5"/>
      <c r="E36" s="9"/>
      <c r="F36" s="9"/>
      <c r="G36" s="10" t="s">
        <v>1</v>
      </c>
      <c r="H36" s="9"/>
      <c r="I36" s="5"/>
      <c r="J36" s="5"/>
      <c r="K36" s="5"/>
      <c r="L36" s="5"/>
      <c r="M36" s="9"/>
      <c r="N36" s="9"/>
      <c r="O36" s="11"/>
      <c r="P36" s="12"/>
      <c r="Q36" s="9"/>
    </row>
    <row r="37" spans="1:17">
      <c r="E37" s="13"/>
      <c r="F37" s="13"/>
      <c r="G37" s="13" t="s">
        <v>1</v>
      </c>
      <c r="H37" s="13"/>
    </row>
    <row r="38" spans="1:17">
      <c r="E38" s="13"/>
      <c r="F38" s="13"/>
      <c r="G38" s="13" t="s">
        <v>1</v>
      </c>
      <c r="H38" s="13"/>
      <c r="M38" s="14"/>
    </row>
    <row r="39" spans="1:17">
      <c r="E39" s="13"/>
      <c r="F39" s="13"/>
      <c r="G39" s="13"/>
      <c r="H39" s="13"/>
      <c r="M39" s="14"/>
    </row>
    <row r="43" spans="1:17">
      <c r="P43" s="14"/>
    </row>
    <row r="44" spans="1:17">
      <c r="P44" s="14"/>
    </row>
  </sheetData>
  <mergeCells count="13">
    <mergeCell ref="K34:P34"/>
    <mergeCell ref="B3:D3"/>
    <mergeCell ref="B16:C18"/>
    <mergeCell ref="B19:C21"/>
    <mergeCell ref="B22:C24"/>
    <mergeCell ref="B25:C27"/>
    <mergeCell ref="B31:C33"/>
    <mergeCell ref="C4:C6"/>
    <mergeCell ref="C7:C9"/>
    <mergeCell ref="B4:B12"/>
    <mergeCell ref="C10:C12"/>
    <mergeCell ref="B13:C15"/>
    <mergeCell ref="B28:C30"/>
  </mergeCells>
  <phoneticPr fontId="3"/>
  <printOptions horizontalCentered="1"/>
  <pageMargins left="0.78740157480314965" right="0.78740157480314965" top="0.98425196850393704" bottom="0.27559055118110237" header="0.47244094488188981" footer="0.27559055118110237"/>
  <pageSetup paperSize="9" orientation="portrait" r:id="rId1"/>
  <headerFooter differentOddEven="1">
    <oddFooter>&amp;C&amp;"ＭＳ 明朝,標準"&amp;11 &amp;"BIZ UD明朝 Medium,標準"16</oddFooter>
    <evenFooter>&amp;C&amp;"ＭＳ 明朝,標準"&amp;11 &amp;"BIZ UD明朝 Medium,標準"17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P16,17 蔵書統計（分類別の蔵書統計）</vt:lpstr>
      <vt:lpstr>'P16,17 蔵書統計（分類別の蔵書統計）'!Print_Area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2026-09-30T07:24:21Z</cp:lastPrinted>
  <dcterms:created xsi:type="dcterms:W3CDTF">1998-02-17T06:16:07Z</dcterms:created>
  <dcterms:modified xsi:type="dcterms:W3CDTF">2026-09-30T07:26:16Z</dcterms:modified>
</cp:coreProperties>
</file>