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93E36A2A-EA85-4FDD-8BA3-DA5FAB1B22B3}" xr6:coauthVersionLast="47" xr6:coauthVersionMax="47" xr10:uidLastSave="{00000000-0000-0000-0000-000000000000}"/>
  <bookViews>
    <workbookView xWindow="-120" yWindow="-120" windowWidth="24240" windowHeight="13020" tabRatio="644" firstSheet="2" activeTab="7" xr2:uid="{C2041140-7B49-4194-BCC6-7694665EF0AD}"/>
  </bookViews>
  <sheets>
    <sheet name="P26 電子書籍 ＋デジタルアーカイブ" sheetId="64" r:id="rId1"/>
    <sheet name="P27 AV・予約・レファ" sheetId="53" r:id="rId2"/>
    <sheet name="P28相貸・複写・館内設備" sheetId="55" r:id="rId3"/>
    <sheet name="P29 DB・ポスト" sheetId="54" r:id="rId4"/>
    <sheet name="P30 障害者1" sheetId="63" r:id="rId5"/>
    <sheet name="P31 障害者2" sheetId="51" r:id="rId6"/>
    <sheet name="P32 リサイクル・団体・行政" sheetId="31" r:id="rId7"/>
    <sheet name="P33 広域" sheetId="60" r:id="rId8"/>
  </sheets>
  <definedNames>
    <definedName name="_xlnm.Print_Area" localSheetId="1">'P27 AV・予約・レファ'!$A$1:$O$46</definedName>
    <definedName name="_xlnm.Print_Area" localSheetId="2">P28相貸・複写・館内設備!$A$1:$T$42</definedName>
    <definedName name="_xlnm.Print_Area" localSheetId="3">'P29 DB・ポスト'!$A$1:$AC$39</definedName>
    <definedName name="_xlnm.Print_Area" localSheetId="4">'P30 障害者1'!$A$1:$AH$37</definedName>
    <definedName name="_xlnm.Print_Area" localSheetId="5">'P31 障害者2'!$A$1:$AI$50</definedName>
    <definedName name="_xlnm.Print_Area" localSheetId="6">'P32 リサイクル・団体・行政'!$A$1:$AG$39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6" i="64" l="1"/>
  <c r="K26" i="64"/>
  <c r="J26" i="64"/>
  <c r="I26" i="64"/>
  <c r="H26" i="64"/>
  <c r="G26" i="64"/>
  <c r="AK7" i="31"/>
  <c r="AK6" i="31"/>
  <c r="R36" i="54"/>
  <c r="K36" i="54"/>
  <c r="T29" i="63" l="1"/>
  <c r="T25" i="63"/>
  <c r="Z21" i="63"/>
  <c r="Z20" i="63"/>
  <c r="T16" i="63"/>
  <c r="IB8" i="55"/>
  <c r="AD25" i="31"/>
  <c r="AB25" i="31"/>
  <c r="AB26" i="31"/>
  <c r="AD26" i="31"/>
  <c r="N36" i="55"/>
  <c r="W30" i="31"/>
  <c r="L36" i="55"/>
  <c r="Q36" i="55"/>
  <c r="T30" i="31"/>
  <c r="M30" i="31"/>
  <c r="AD29" i="31"/>
  <c r="AB29" i="31"/>
  <c r="AD28" i="31"/>
  <c r="AB28" i="31"/>
  <c r="AD27" i="31"/>
  <c r="AB27" i="31"/>
  <c r="Y30" i="31"/>
  <c r="R30" i="31"/>
  <c r="J30" i="31"/>
  <c r="H30" i="31"/>
  <c r="AN5" i="31"/>
  <c r="W12" i="31"/>
  <c r="F36" i="55"/>
  <c r="H32" i="53"/>
  <c r="J31" i="53"/>
  <c r="J30" i="53"/>
  <c r="J29" i="53"/>
  <c r="J27" i="53"/>
  <c r="J26" i="53"/>
  <c r="J25" i="53"/>
  <c r="J24" i="53"/>
  <c r="J16" i="53"/>
  <c r="J15" i="53"/>
  <c r="J14" i="53"/>
  <c r="J13" i="53"/>
  <c r="J12" i="53"/>
  <c r="J11" i="53"/>
  <c r="J10" i="53"/>
  <c r="J9" i="53"/>
  <c r="J8" i="53"/>
  <c r="J7" i="53"/>
  <c r="J6" i="53"/>
  <c r="J5" i="53"/>
  <c r="J4" i="53"/>
  <c r="G17" i="53"/>
  <c r="I17" i="60"/>
  <c r="G17" i="60"/>
  <c r="E17" i="60"/>
  <c r="R37" i="54"/>
  <c r="R35" i="54"/>
  <c r="R34" i="54"/>
  <c r="R33" i="54"/>
  <c r="R32" i="54"/>
  <c r="R31" i="54"/>
  <c r="R30" i="54"/>
  <c r="R29" i="54"/>
  <c r="R28" i="54"/>
  <c r="R27" i="54"/>
  <c r="R26" i="54"/>
  <c r="K37" i="54"/>
  <c r="K35" i="54"/>
  <c r="K34" i="54"/>
  <c r="K32" i="54"/>
  <c r="K30" i="54"/>
  <c r="K29" i="54"/>
  <c r="K27" i="54"/>
  <c r="K33" i="54"/>
  <c r="K31" i="54"/>
  <c r="K28" i="54"/>
  <c r="K26" i="54"/>
  <c r="N38" i="54"/>
  <c r="R38" i="54" s="1"/>
  <c r="G38" i="54"/>
  <c r="K38" i="54" s="1"/>
  <c r="J36" i="55"/>
  <c r="K12" i="55"/>
  <c r="IB12" i="55" s="1"/>
  <c r="K9" i="55"/>
  <c r="IB5" i="55"/>
  <c r="IB6" i="55"/>
  <c r="IB7" i="55"/>
  <c r="IB10" i="55"/>
  <c r="IB11" i="55"/>
  <c r="G39" i="60"/>
  <c r="I39" i="60"/>
  <c r="E39" i="60"/>
  <c r="J40" i="53"/>
  <c r="H45" i="53"/>
  <c r="H36" i="55"/>
  <c r="D36" i="55"/>
  <c r="F24" i="55"/>
  <c r="D24" i="55"/>
  <c r="H20" i="55"/>
  <c r="H21" i="55"/>
  <c r="H22" i="55"/>
  <c r="H23" i="55"/>
  <c r="H19" i="55"/>
  <c r="D17" i="53"/>
  <c r="F45" i="53"/>
  <c r="D45" i="53"/>
  <c r="J41" i="53"/>
  <c r="J42" i="53"/>
  <c r="J43" i="53"/>
  <c r="J44" i="53"/>
  <c r="O30" i="31"/>
  <c r="AB19" i="31"/>
  <c r="AB30" i="31" l="1"/>
  <c r="AD30" i="31"/>
  <c r="H24" i="55"/>
  <c r="J23" i="53"/>
  <c r="J28" i="53"/>
  <c r="J45" i="53"/>
  <c r="F32" i="53"/>
  <c r="J17" i="53"/>
  <c r="D32" i="53"/>
  <c r="J32" i="53" l="1"/>
</calcChain>
</file>

<file path=xl/sharedStrings.xml><?xml version="1.0" encoding="utf-8"?>
<sst xmlns="http://schemas.openxmlformats.org/spreadsheetml/2006/main" count="383" uniqueCount="299">
  <si>
    <t>計</t>
    <rPh sb="0" eb="1">
      <t>ケイ</t>
    </rPh>
    <phoneticPr fontId="3"/>
  </si>
  <si>
    <t>庄栄図書館</t>
    <rPh sb="0" eb="5">
      <t>ショウエイ</t>
    </rPh>
    <phoneticPr fontId="3"/>
  </si>
  <si>
    <t>穂積図書館</t>
    <rPh sb="0" eb="2">
      <t>ホズミ</t>
    </rPh>
    <rPh sb="2" eb="5">
      <t>トショカン</t>
    </rPh>
    <phoneticPr fontId="3"/>
  </si>
  <si>
    <t>7月</t>
  </si>
  <si>
    <t>8月</t>
  </si>
  <si>
    <t>9月</t>
  </si>
  <si>
    <t>10月</t>
  </si>
  <si>
    <t>11月</t>
  </si>
  <si>
    <t>12月</t>
  </si>
  <si>
    <t>中央図書館</t>
  </si>
  <si>
    <t>水尾図書館</t>
  </si>
  <si>
    <t>5月</t>
  </si>
  <si>
    <t>6月</t>
  </si>
  <si>
    <t>2月</t>
  </si>
  <si>
    <t>3月</t>
  </si>
  <si>
    <t>庄栄図書館</t>
  </si>
  <si>
    <t>穂積図書館</t>
  </si>
  <si>
    <t>計</t>
    <rPh sb="0" eb="1">
      <t>ケイ</t>
    </rPh>
    <phoneticPr fontId="2"/>
  </si>
  <si>
    <t xml:space="preserve"> </t>
    <phoneticPr fontId="2"/>
  </si>
  <si>
    <t>貸出点数</t>
    <rPh sb="0" eb="2">
      <t>カシダシ</t>
    </rPh>
    <rPh sb="2" eb="4">
      <t>テンスウ</t>
    </rPh>
    <phoneticPr fontId="2"/>
  </si>
  <si>
    <t>-</t>
    <phoneticPr fontId="2"/>
  </si>
  <si>
    <t>図　　書</t>
    <rPh sb="0" eb="1">
      <t>ズ</t>
    </rPh>
    <rPh sb="3" eb="4">
      <t>ショ</t>
    </rPh>
    <phoneticPr fontId="3"/>
  </si>
  <si>
    <t>雑　　誌</t>
    <rPh sb="0" eb="1">
      <t>ザツ</t>
    </rPh>
    <rPh sb="3" eb="4">
      <t>シ</t>
    </rPh>
    <phoneticPr fontId="3"/>
  </si>
  <si>
    <t>合計</t>
    <rPh sb="0" eb="2">
      <t>ゴウケイ</t>
    </rPh>
    <phoneticPr fontId="2"/>
  </si>
  <si>
    <t>（単位：点）</t>
    <rPh sb="1" eb="3">
      <t>タンイ</t>
    </rPh>
    <rPh sb="4" eb="5">
      <t>テン</t>
    </rPh>
    <phoneticPr fontId="2"/>
  </si>
  <si>
    <t>中央図書館</t>
    <phoneticPr fontId="3"/>
  </si>
  <si>
    <t>水尾図書館</t>
    <phoneticPr fontId="3"/>
  </si>
  <si>
    <t>分室</t>
    <phoneticPr fontId="3"/>
  </si>
  <si>
    <t>移動図書館</t>
    <phoneticPr fontId="3"/>
  </si>
  <si>
    <t>1月</t>
  </si>
  <si>
    <t>録音図書</t>
    <rPh sb="0" eb="2">
      <t>ロクオン</t>
    </rPh>
    <rPh sb="2" eb="4">
      <t>トショ</t>
    </rPh>
    <phoneticPr fontId="2"/>
  </si>
  <si>
    <t>点字図書</t>
    <rPh sb="0" eb="2">
      <t>テンジ</t>
    </rPh>
    <rPh sb="2" eb="4">
      <t>トショ</t>
    </rPh>
    <phoneticPr fontId="2"/>
  </si>
  <si>
    <t>ELNET</t>
    <phoneticPr fontId="2"/>
  </si>
  <si>
    <t>のべ貸出人数</t>
    <rPh sb="2" eb="4">
      <t>カシダシ</t>
    </rPh>
    <rPh sb="4" eb="6">
      <t>ニンズウ</t>
    </rPh>
    <phoneticPr fontId="2"/>
  </si>
  <si>
    <t>白黒</t>
    <rPh sb="0" eb="2">
      <t>シロクロ</t>
    </rPh>
    <phoneticPr fontId="2"/>
  </si>
  <si>
    <t>小計</t>
    <rPh sb="0" eb="2">
      <t>ショウケイ</t>
    </rPh>
    <phoneticPr fontId="2"/>
  </si>
  <si>
    <t>Wi-Fi</t>
    <phoneticPr fontId="2"/>
  </si>
  <si>
    <t>合　　計</t>
    <phoneticPr fontId="3"/>
  </si>
  <si>
    <t>登録状況</t>
    <rPh sb="0" eb="2">
      <t>トウロク</t>
    </rPh>
    <rPh sb="2" eb="4">
      <t>ジョウキョウ</t>
    </rPh>
    <phoneticPr fontId="2"/>
  </si>
  <si>
    <t>中央図書館</t>
    <rPh sb="0" eb="2">
      <t>チュウオウ</t>
    </rPh>
    <rPh sb="2" eb="5">
      <t>トショカン</t>
    </rPh>
    <phoneticPr fontId="2"/>
  </si>
  <si>
    <t>実利用人数</t>
    <rPh sb="0" eb="1">
      <t>ジツ</t>
    </rPh>
    <rPh sb="1" eb="3">
      <t>リヨウ</t>
    </rPh>
    <rPh sb="3" eb="5">
      <t>ニンズウ</t>
    </rPh>
    <phoneticPr fontId="2"/>
  </si>
  <si>
    <t>（人）</t>
    <rPh sb="1" eb="2">
      <t>ニン</t>
    </rPh>
    <phoneticPr fontId="2"/>
  </si>
  <si>
    <t>（点）</t>
    <rPh sb="1" eb="2">
      <t>テン</t>
    </rPh>
    <phoneticPr fontId="2"/>
  </si>
  <si>
    <t>（件）</t>
    <rPh sb="1" eb="2">
      <t>ケン</t>
    </rPh>
    <phoneticPr fontId="2"/>
  </si>
  <si>
    <t>学童保育</t>
    <rPh sb="0" eb="2">
      <t>ガクドウ</t>
    </rPh>
    <rPh sb="2" eb="4">
      <t>ホイク</t>
    </rPh>
    <phoneticPr fontId="2"/>
  </si>
  <si>
    <t>その他</t>
    <rPh sb="2" eb="3">
      <t>ホカ</t>
    </rPh>
    <phoneticPr fontId="2"/>
  </si>
  <si>
    <t>冊数</t>
    <rPh sb="0" eb="2">
      <t>サッスウ</t>
    </rPh>
    <phoneticPr fontId="2"/>
  </si>
  <si>
    <t>　</t>
    <phoneticPr fontId="2"/>
  </si>
  <si>
    <t>常設</t>
    <rPh sb="0" eb="2">
      <t>ジョウセツ</t>
    </rPh>
    <phoneticPr fontId="2"/>
  </si>
  <si>
    <t>水尾図書館</t>
    <rPh sb="0" eb="2">
      <t>ミズオ</t>
    </rPh>
    <rPh sb="2" eb="5">
      <t>トショカン</t>
    </rPh>
    <phoneticPr fontId="2"/>
  </si>
  <si>
    <t>庄栄図書館</t>
    <rPh sb="0" eb="2">
      <t>ショウエイ</t>
    </rPh>
    <rPh sb="2" eb="5">
      <t>トショカン</t>
    </rPh>
    <phoneticPr fontId="2"/>
  </si>
  <si>
    <t>穂積図書館</t>
    <rPh sb="0" eb="2">
      <t>ホヅミ</t>
    </rPh>
    <rPh sb="2" eb="5">
      <t>トショカン</t>
    </rPh>
    <phoneticPr fontId="2"/>
  </si>
  <si>
    <t>環境フェア</t>
    <rPh sb="0" eb="2">
      <t>カンキョウ</t>
    </rPh>
    <phoneticPr fontId="2"/>
  </si>
  <si>
    <t>合　計</t>
    <rPh sb="0" eb="1">
      <t>ア</t>
    </rPh>
    <rPh sb="2" eb="3">
      <t>ケイ</t>
    </rPh>
    <phoneticPr fontId="2"/>
  </si>
  <si>
    <t>登録人数</t>
    <rPh sb="0" eb="2">
      <t>トウロク</t>
    </rPh>
    <rPh sb="2" eb="4">
      <t>ニンズウ</t>
    </rPh>
    <phoneticPr fontId="2"/>
  </si>
  <si>
    <t>Ｃ　　Ｄ</t>
    <phoneticPr fontId="2"/>
  </si>
  <si>
    <t>合　　計</t>
    <rPh sb="0" eb="1">
      <t>ア</t>
    </rPh>
    <rPh sb="3" eb="4">
      <t>ケイ</t>
    </rPh>
    <phoneticPr fontId="2"/>
  </si>
  <si>
    <t>冊　　数</t>
    <rPh sb="0" eb="1">
      <t>サツ</t>
    </rPh>
    <rPh sb="3" eb="4">
      <t>スウ</t>
    </rPh>
    <phoneticPr fontId="2"/>
  </si>
  <si>
    <t>大池分室</t>
  </si>
  <si>
    <t>豊川分室</t>
  </si>
  <si>
    <t>白川分室</t>
  </si>
  <si>
    <t>天王分室</t>
  </si>
  <si>
    <t>玉島分室</t>
  </si>
  <si>
    <t>山手台分室</t>
  </si>
  <si>
    <t>太田分室</t>
  </si>
  <si>
    <t>彩都西分室</t>
  </si>
  <si>
    <t>（単位：枚）</t>
    <rPh sb="1" eb="3">
      <t>タンイ</t>
    </rPh>
    <rPh sb="4" eb="5">
      <t>マイ</t>
    </rPh>
    <phoneticPr fontId="2"/>
  </si>
  <si>
    <t>カラー</t>
    <phoneticPr fontId="2"/>
  </si>
  <si>
    <t>中 央</t>
    <rPh sb="0" eb="1">
      <t>ナカ</t>
    </rPh>
    <rPh sb="2" eb="3">
      <t>オウ</t>
    </rPh>
    <phoneticPr fontId="2"/>
  </si>
  <si>
    <t>水 尾</t>
    <rPh sb="0" eb="1">
      <t>ミズ</t>
    </rPh>
    <rPh sb="2" eb="3">
      <t>オ</t>
    </rPh>
    <phoneticPr fontId="2"/>
  </si>
  <si>
    <t>庄 栄</t>
    <rPh sb="0" eb="1">
      <t>ショウ</t>
    </rPh>
    <rPh sb="2" eb="3">
      <t>サカエ</t>
    </rPh>
    <phoneticPr fontId="2"/>
  </si>
  <si>
    <t>穂 積</t>
    <rPh sb="0" eb="1">
      <t>ホ</t>
    </rPh>
    <rPh sb="2" eb="3">
      <t>セキ</t>
    </rPh>
    <phoneticPr fontId="2"/>
  </si>
  <si>
    <t>合 計</t>
    <rPh sb="0" eb="1">
      <t>ア</t>
    </rPh>
    <rPh sb="2" eb="3">
      <t>ケイ</t>
    </rPh>
    <phoneticPr fontId="2"/>
  </si>
  <si>
    <t>内　　容</t>
    <rPh sb="0" eb="1">
      <t>ナイ</t>
    </rPh>
    <rPh sb="3" eb="4">
      <t>カタチ</t>
    </rPh>
    <phoneticPr fontId="2"/>
  </si>
  <si>
    <t>読売新聞記事検索等</t>
    <rPh sb="0" eb="2">
      <t>ヨミウリ</t>
    </rPh>
    <rPh sb="2" eb="4">
      <t>シンブン</t>
    </rPh>
    <rPh sb="4" eb="6">
      <t>キジ</t>
    </rPh>
    <rPh sb="6" eb="8">
      <t>ケンサク</t>
    </rPh>
    <rPh sb="8" eb="9">
      <t>トウ</t>
    </rPh>
    <phoneticPr fontId="2"/>
  </si>
  <si>
    <t>朝日新聞記事検索等</t>
    <rPh sb="0" eb="2">
      <t>アサヒ</t>
    </rPh>
    <rPh sb="2" eb="4">
      <t>シンブン</t>
    </rPh>
    <rPh sb="4" eb="6">
      <t>キジ</t>
    </rPh>
    <rPh sb="6" eb="8">
      <t>ケンサク</t>
    </rPh>
    <rPh sb="8" eb="9">
      <t>トウ</t>
    </rPh>
    <phoneticPr fontId="2"/>
  </si>
  <si>
    <t>毎日新聞記事検索等</t>
    <rPh sb="0" eb="2">
      <t>マイニチ</t>
    </rPh>
    <rPh sb="2" eb="4">
      <t>シンブン</t>
    </rPh>
    <rPh sb="4" eb="6">
      <t>キジ</t>
    </rPh>
    <rPh sb="6" eb="8">
      <t>ケンサク</t>
    </rPh>
    <rPh sb="8" eb="9">
      <t>トウ</t>
    </rPh>
    <phoneticPr fontId="2"/>
  </si>
  <si>
    <t>雑誌記事検索</t>
    <rPh sb="0" eb="2">
      <t>ザッシ</t>
    </rPh>
    <rPh sb="2" eb="4">
      <t>キジ</t>
    </rPh>
    <rPh sb="4" eb="6">
      <t>ケンサク</t>
    </rPh>
    <phoneticPr fontId="2"/>
  </si>
  <si>
    <t>官報情報検索サービス</t>
    <rPh sb="0" eb="2">
      <t>カンポウ</t>
    </rPh>
    <rPh sb="2" eb="4">
      <t>ジョウホウ</t>
    </rPh>
    <rPh sb="4" eb="6">
      <t>ケンサク</t>
    </rPh>
    <phoneticPr fontId="2"/>
  </si>
  <si>
    <t>官報の検索</t>
    <rPh sb="0" eb="2">
      <t>カンポウ</t>
    </rPh>
    <rPh sb="3" eb="5">
      <t>ケンサク</t>
    </rPh>
    <phoneticPr fontId="2"/>
  </si>
  <si>
    <t>デジタル化資料送信サービス</t>
    <rPh sb="4" eb="5">
      <t>カ</t>
    </rPh>
    <rPh sb="5" eb="7">
      <t>シリョウ</t>
    </rPh>
    <rPh sb="7" eb="9">
      <t>ソウシン</t>
    </rPh>
    <phoneticPr fontId="2"/>
  </si>
  <si>
    <t>MAGAZINE　PLUS</t>
    <phoneticPr fontId="2"/>
  </si>
  <si>
    <t>4月</t>
    <rPh sb="1" eb="2">
      <t>ガツ</t>
    </rPh>
    <phoneticPr fontId="2"/>
  </si>
  <si>
    <t>返却冊数</t>
    <rPh sb="0" eb="2">
      <t>ヘンキャク</t>
    </rPh>
    <rPh sb="2" eb="4">
      <t>サッスウ</t>
    </rPh>
    <phoneticPr fontId="2"/>
  </si>
  <si>
    <t>日平均</t>
    <rPh sb="0" eb="1">
      <t>ヒ</t>
    </rPh>
    <rPh sb="1" eb="3">
      <t>ヘイキン</t>
    </rPh>
    <phoneticPr fontId="2"/>
  </si>
  <si>
    <t>全登録人数</t>
    <rPh sb="0" eb="1">
      <t>ゼン</t>
    </rPh>
    <rPh sb="1" eb="3">
      <t>トウロク</t>
    </rPh>
    <rPh sb="3" eb="5">
      <t>ニンズウ</t>
    </rPh>
    <phoneticPr fontId="2"/>
  </si>
  <si>
    <t>（単位：人）</t>
    <rPh sb="1" eb="3">
      <t>タンイ</t>
    </rPh>
    <rPh sb="4" eb="5">
      <t>ニン</t>
    </rPh>
    <phoneticPr fontId="2"/>
  </si>
  <si>
    <t>貸出状況</t>
    <rPh sb="0" eb="2">
      <t>カシダシ</t>
    </rPh>
    <rPh sb="2" eb="4">
      <t>ジョウキョウ</t>
    </rPh>
    <phoneticPr fontId="2"/>
  </si>
  <si>
    <t>（単位：タイトル）</t>
    <rPh sb="1" eb="3">
      <t>タンイ</t>
    </rPh>
    <phoneticPr fontId="2"/>
  </si>
  <si>
    <t>相互貸借
状況</t>
    <rPh sb="0" eb="2">
      <t>ソウゴ</t>
    </rPh>
    <rPh sb="2" eb="4">
      <t>タイシャク</t>
    </rPh>
    <rPh sb="5" eb="7">
      <t>ジョウキョウ</t>
    </rPh>
    <phoneticPr fontId="2"/>
  </si>
  <si>
    <t>借受資料</t>
    <rPh sb="0" eb="2">
      <t>カリウケ</t>
    </rPh>
    <rPh sb="2" eb="4">
      <t>シリョウ</t>
    </rPh>
    <phoneticPr fontId="2"/>
  </si>
  <si>
    <t>貸出資料</t>
    <rPh sb="0" eb="2">
      <t>カシダシ</t>
    </rPh>
    <rPh sb="2" eb="4">
      <t>シリョウ</t>
    </rPh>
    <phoneticPr fontId="2"/>
  </si>
  <si>
    <t>所蔵状況</t>
    <rPh sb="0" eb="2">
      <t>ショゾウ</t>
    </rPh>
    <rPh sb="2" eb="4">
      <t>ジョウキョウ</t>
    </rPh>
    <phoneticPr fontId="2"/>
  </si>
  <si>
    <t>⑤行事</t>
    <rPh sb="1" eb="3">
      <t>ギョウジ</t>
    </rPh>
    <phoneticPr fontId="2"/>
  </si>
  <si>
    <t>①録音図書・点字図書の利用状況等</t>
    <rPh sb="1" eb="3">
      <t>ロクオン</t>
    </rPh>
    <rPh sb="3" eb="5">
      <t>トショ</t>
    </rPh>
    <rPh sb="6" eb="8">
      <t>テンジ</t>
    </rPh>
    <rPh sb="8" eb="10">
      <t>トショ</t>
    </rPh>
    <rPh sb="11" eb="13">
      <t>リヨウ</t>
    </rPh>
    <rPh sb="13" eb="15">
      <t>ジョウキョウ</t>
    </rPh>
    <rPh sb="15" eb="16">
      <t>トウ</t>
    </rPh>
    <phoneticPr fontId="2"/>
  </si>
  <si>
    <t>学校・保育所等</t>
    <rPh sb="0" eb="2">
      <t>ガッコウ</t>
    </rPh>
    <rPh sb="3" eb="5">
      <t>ホイク</t>
    </rPh>
    <rPh sb="5" eb="6">
      <t>ショ</t>
    </rPh>
    <rPh sb="6" eb="7">
      <t>トウ</t>
    </rPh>
    <phoneticPr fontId="2"/>
  </si>
  <si>
    <t>貸出冊数（冊）</t>
    <rPh sb="0" eb="2">
      <t>カシダシ</t>
    </rPh>
    <rPh sb="2" eb="4">
      <t>サッスウ</t>
    </rPh>
    <rPh sb="5" eb="6">
      <t>サツ</t>
    </rPh>
    <phoneticPr fontId="2"/>
  </si>
  <si>
    <t>レファレンス</t>
    <phoneticPr fontId="2"/>
  </si>
  <si>
    <t>来館</t>
    <rPh sb="0" eb="2">
      <t>ライカン</t>
    </rPh>
    <phoneticPr fontId="3"/>
  </si>
  <si>
    <t>電話</t>
    <rPh sb="0" eb="2">
      <t>デンワ</t>
    </rPh>
    <phoneticPr fontId="3"/>
  </si>
  <si>
    <t>中央図書館</t>
    <rPh sb="0" eb="2">
      <t>チュウオウ</t>
    </rPh>
    <rPh sb="2" eb="5">
      <t>トショカン</t>
    </rPh>
    <phoneticPr fontId="3"/>
  </si>
  <si>
    <t>水尾図書館</t>
    <rPh sb="0" eb="2">
      <t>ミズオ</t>
    </rPh>
    <rPh sb="2" eb="5">
      <t>トショカン</t>
    </rPh>
    <phoneticPr fontId="3"/>
  </si>
  <si>
    <t>庄栄図書館</t>
    <rPh sb="0" eb="2">
      <t>ショウエイ</t>
    </rPh>
    <rPh sb="2" eb="5">
      <t>トショカン</t>
    </rPh>
    <phoneticPr fontId="3"/>
  </si>
  <si>
    <t>穂積図書館</t>
    <rPh sb="0" eb="2">
      <t>ホヅミ</t>
    </rPh>
    <rPh sb="2" eb="5">
      <t>トショカン</t>
    </rPh>
    <phoneticPr fontId="3"/>
  </si>
  <si>
    <t>合　　計</t>
    <rPh sb="0" eb="1">
      <t>ア</t>
    </rPh>
    <rPh sb="3" eb="4">
      <t>ケイ</t>
    </rPh>
    <phoneticPr fontId="3"/>
  </si>
  <si>
    <t>（単位：件）</t>
    <rPh sb="1" eb="3">
      <t>タンイ</t>
    </rPh>
    <rPh sb="4" eb="5">
      <t>ケン</t>
    </rPh>
    <phoneticPr fontId="2"/>
  </si>
  <si>
    <t>(件)</t>
    <rPh sb="1" eb="2">
      <t>ケン</t>
    </rPh>
    <phoneticPr fontId="2"/>
  </si>
  <si>
    <t>ｗｅｂ</t>
    <phoneticPr fontId="2"/>
  </si>
  <si>
    <t>合計</t>
    <rPh sb="0" eb="2">
      <t>ゴウケイ</t>
    </rPh>
    <phoneticPr fontId="2"/>
  </si>
  <si>
    <t>国立国会図書館が提供するデジタルコレクションの
閲覧・複写</t>
    <rPh sb="0" eb="2">
      <t>コクリツ</t>
    </rPh>
    <rPh sb="2" eb="4">
      <t>コッカイ</t>
    </rPh>
    <rPh sb="4" eb="7">
      <t>トショカン</t>
    </rPh>
    <rPh sb="8" eb="10">
      <t>テイキョウ</t>
    </rPh>
    <rPh sb="24" eb="26">
      <t>エツラン</t>
    </rPh>
    <rPh sb="27" eb="29">
      <t>フクシャ</t>
    </rPh>
    <phoneticPr fontId="2"/>
  </si>
  <si>
    <t>阪急茨木市駅ビル</t>
    <rPh sb="0" eb="2">
      <t>ハンキュウ</t>
    </rPh>
    <rPh sb="2" eb="5">
      <t>イバラキシ</t>
    </rPh>
    <rPh sb="5" eb="6">
      <t>エキ</t>
    </rPh>
    <phoneticPr fontId="2"/>
  </si>
  <si>
    <t>JR茨木駅東口デッキ</t>
    <rPh sb="2" eb="4">
      <t>イバラキ</t>
    </rPh>
    <rPh sb="4" eb="5">
      <t>エキ</t>
    </rPh>
    <rPh sb="5" eb="7">
      <t>ヒガシグチ</t>
    </rPh>
    <phoneticPr fontId="2"/>
  </si>
  <si>
    <t>利用回数</t>
    <rPh sb="0" eb="2">
      <t>リヨウ</t>
    </rPh>
    <rPh sb="2" eb="4">
      <t>カイスウ</t>
    </rPh>
    <phoneticPr fontId="2"/>
  </si>
  <si>
    <t>利用時間</t>
    <rPh sb="0" eb="2">
      <t>リヨウ</t>
    </rPh>
    <rPh sb="2" eb="4">
      <t>ジカン</t>
    </rPh>
    <phoneticPr fontId="2"/>
  </si>
  <si>
    <t>（回）</t>
    <rPh sb="1" eb="2">
      <t>カイ</t>
    </rPh>
    <phoneticPr fontId="2"/>
  </si>
  <si>
    <t>（時間）</t>
    <rPh sb="1" eb="3">
      <t>ジカン</t>
    </rPh>
    <phoneticPr fontId="2"/>
  </si>
  <si>
    <t>（単位：冊）</t>
  </si>
  <si>
    <t>自　動
貸出機</t>
    <rPh sb="0" eb="1">
      <t>ジ</t>
    </rPh>
    <rPh sb="2" eb="3">
      <t>ドウ</t>
    </rPh>
    <rPh sb="4" eb="6">
      <t>カシダシ</t>
    </rPh>
    <rPh sb="6" eb="7">
      <t>キ</t>
    </rPh>
    <phoneticPr fontId="2"/>
  </si>
  <si>
    <t>商　 用　　　　　　　　　　　　　　　ﾃﾞｰﾀﾍﾞｰｽ</t>
    <rPh sb="0" eb="1">
      <t>ショウ</t>
    </rPh>
    <rPh sb="3" eb="4">
      <t>ヨウ</t>
    </rPh>
    <phoneticPr fontId="2"/>
  </si>
  <si>
    <t>ｲﾝﾀｰﾈｯﾄ
端   末</t>
    <rPh sb="8" eb="9">
      <t>ハシ</t>
    </rPh>
    <rPh sb="12" eb="13">
      <t>スエ</t>
    </rPh>
    <phoneticPr fontId="2"/>
  </si>
  <si>
    <t>　茨木市立図書館は、インターネットにより音声・点字データ等様々な情報を提供するネットワークサービス「サピエ」に会員登録をしています。
　本市の障害者サービス利用登録者は、「サピエ」の提供する資料・情報を直接利用できます。</t>
    <rPh sb="1" eb="5">
      <t>イバラキシリツ</t>
    </rPh>
    <rPh sb="5" eb="8">
      <t>トショカン</t>
    </rPh>
    <rPh sb="20" eb="22">
      <t>オンセイ</t>
    </rPh>
    <rPh sb="23" eb="25">
      <t>テンジ</t>
    </rPh>
    <rPh sb="28" eb="29">
      <t>ナド</t>
    </rPh>
    <rPh sb="29" eb="31">
      <t>サマザマ</t>
    </rPh>
    <rPh sb="32" eb="34">
      <t>ジョウホウ</t>
    </rPh>
    <rPh sb="35" eb="37">
      <t>テイキョウ</t>
    </rPh>
    <rPh sb="55" eb="57">
      <t>カイイン</t>
    </rPh>
    <rPh sb="57" eb="59">
      <t>トウロク</t>
    </rPh>
    <phoneticPr fontId="2"/>
  </si>
  <si>
    <t>館名</t>
    <rPh sb="0" eb="1">
      <t>ヤカタ</t>
    </rPh>
    <rPh sb="1" eb="2">
      <t>メイ</t>
    </rPh>
    <phoneticPr fontId="2"/>
  </si>
  <si>
    <t>ＣＤ･ｶｾｯﾄ</t>
    <phoneticPr fontId="3"/>
  </si>
  <si>
    <t>製作状況</t>
    <rPh sb="0" eb="2">
      <t>セイサク</t>
    </rPh>
    <rPh sb="2" eb="4">
      <t>ジョウキョウ</t>
    </rPh>
    <phoneticPr fontId="2"/>
  </si>
  <si>
    <t>家庭文庫</t>
    <rPh sb="0" eb="2">
      <t>カテイ</t>
    </rPh>
    <rPh sb="2" eb="4">
      <t>ブンコ</t>
    </rPh>
    <phoneticPr fontId="2"/>
  </si>
  <si>
    <t>eﾚﾌｧﾚﾝｽ</t>
    <phoneticPr fontId="3"/>
  </si>
  <si>
    <t>吹田市</t>
  </si>
  <si>
    <t>豊能町</t>
  </si>
  <si>
    <t>豊中市</t>
  </si>
  <si>
    <t>島本町</t>
  </si>
  <si>
    <t>能勢町</t>
  </si>
  <si>
    <t>高槻市※</t>
  </si>
  <si>
    <t>箕面市※</t>
  </si>
  <si>
    <t>摂津市※</t>
  </si>
  <si>
    <t>池田市※</t>
  </si>
  <si>
    <t>①他市町図書館での茨木市民の利用状況</t>
    <rPh sb="1" eb="2">
      <t>ホカ</t>
    </rPh>
    <rPh sb="2" eb="3">
      <t>シ</t>
    </rPh>
    <rPh sb="3" eb="4">
      <t>チョウ</t>
    </rPh>
    <rPh sb="4" eb="7">
      <t>トショカン</t>
    </rPh>
    <rPh sb="9" eb="13">
      <t>イバラキシミン</t>
    </rPh>
    <rPh sb="14" eb="16">
      <t>リヨウ</t>
    </rPh>
    <rPh sb="16" eb="18">
      <t>ジョウキョウ</t>
    </rPh>
    <phoneticPr fontId="2"/>
  </si>
  <si>
    <t>②茨木市立図書館での他市町住民の実利用人数</t>
    <rPh sb="1" eb="4">
      <t>イバラキシ</t>
    </rPh>
    <rPh sb="4" eb="5">
      <t>リツ</t>
    </rPh>
    <rPh sb="5" eb="8">
      <t>トショカン</t>
    </rPh>
    <rPh sb="10" eb="12">
      <t>タシ</t>
    </rPh>
    <rPh sb="12" eb="13">
      <t>マチ</t>
    </rPh>
    <rPh sb="13" eb="15">
      <t>ジュウミン</t>
    </rPh>
    <rPh sb="16" eb="17">
      <t>ジツ</t>
    </rPh>
    <rPh sb="17" eb="19">
      <t>リヨウ</t>
    </rPh>
    <rPh sb="19" eb="21">
      <t>ニンズウ</t>
    </rPh>
    <phoneticPr fontId="2"/>
  </si>
  <si>
    <t>貸出人数（人）</t>
    <rPh sb="0" eb="2">
      <t>カシダシ</t>
    </rPh>
    <rPh sb="2" eb="4">
      <t>ニンズウ</t>
    </rPh>
    <rPh sb="5" eb="6">
      <t>ニン</t>
    </rPh>
    <phoneticPr fontId="2"/>
  </si>
  <si>
    <t>合計</t>
    <rPh sb="0" eb="2">
      <t>ゴウケイ</t>
    </rPh>
    <phoneticPr fontId="3"/>
  </si>
  <si>
    <t>③茨木市立図書館での他市町住民の利用状況</t>
    <rPh sb="1" eb="4">
      <t>イバラキシ</t>
    </rPh>
    <rPh sb="4" eb="5">
      <t>リツ</t>
    </rPh>
    <rPh sb="5" eb="8">
      <t>トショカン</t>
    </rPh>
    <rPh sb="10" eb="12">
      <t>タシ</t>
    </rPh>
    <rPh sb="12" eb="13">
      <t>マチ</t>
    </rPh>
    <rPh sb="13" eb="15">
      <t>ジュウミン</t>
    </rPh>
    <rPh sb="16" eb="18">
      <t>リヨウ</t>
    </rPh>
    <rPh sb="18" eb="20">
      <t>ジョウキョウ</t>
    </rPh>
    <phoneticPr fontId="2"/>
  </si>
  <si>
    <t>場　　　　所</t>
    <rPh sb="0" eb="1">
      <t>バ</t>
    </rPh>
    <rPh sb="5" eb="6">
      <t>ショ</t>
    </rPh>
    <phoneticPr fontId="2"/>
  </si>
  <si>
    <t>内　　　　容</t>
    <rPh sb="0" eb="1">
      <t>ウチ</t>
    </rPh>
    <rPh sb="5" eb="6">
      <t>カタチ</t>
    </rPh>
    <phoneticPr fontId="2"/>
  </si>
  <si>
    <t>借受</t>
    <rPh sb="0" eb="2">
      <t>カリウケ</t>
    </rPh>
    <phoneticPr fontId="2"/>
  </si>
  <si>
    <t>国立国会図書館</t>
    <rPh sb="0" eb="2">
      <t>コクリツ</t>
    </rPh>
    <rPh sb="2" eb="4">
      <t>コッカイ</t>
    </rPh>
    <rPh sb="4" eb="7">
      <t>トショカン</t>
    </rPh>
    <phoneticPr fontId="2"/>
  </si>
  <si>
    <t>大阪府立図書館</t>
    <rPh sb="0" eb="2">
      <t>オオサカ</t>
    </rPh>
    <rPh sb="2" eb="4">
      <t>フリツ</t>
    </rPh>
    <rPh sb="4" eb="7">
      <t>トショカン</t>
    </rPh>
    <phoneticPr fontId="2"/>
  </si>
  <si>
    <t>府内他図書館</t>
    <rPh sb="0" eb="2">
      <t>フナイ</t>
    </rPh>
    <rPh sb="2" eb="3">
      <t>ホカ</t>
    </rPh>
    <rPh sb="3" eb="6">
      <t>トショカン</t>
    </rPh>
    <phoneticPr fontId="2"/>
  </si>
  <si>
    <t>府外図書館</t>
    <rPh sb="0" eb="1">
      <t>フ</t>
    </rPh>
    <rPh sb="1" eb="2">
      <t>ガイ</t>
    </rPh>
    <rPh sb="2" eb="5">
      <t>トショカン</t>
    </rPh>
    <phoneticPr fontId="2"/>
  </si>
  <si>
    <t>貸出</t>
    <rPh sb="0" eb="2">
      <t>カシダシ</t>
    </rPh>
    <phoneticPr fontId="2"/>
  </si>
  <si>
    <t>府内</t>
    <rPh sb="0" eb="2">
      <t>フナイ</t>
    </rPh>
    <phoneticPr fontId="2"/>
  </si>
  <si>
    <t>府外</t>
    <rPh sb="0" eb="1">
      <t>フ</t>
    </rPh>
    <rPh sb="1" eb="2">
      <t>ガイ</t>
    </rPh>
    <phoneticPr fontId="2"/>
  </si>
  <si>
    <t>商用データベース名</t>
    <rPh sb="0" eb="2">
      <t>ショウヨウ</t>
    </rPh>
    <rPh sb="8" eb="9">
      <t>メイ</t>
    </rPh>
    <phoneticPr fontId="2"/>
  </si>
  <si>
    <t>デジタル資料名</t>
    <rPh sb="4" eb="6">
      <t>シリョウ</t>
    </rPh>
    <rPh sb="6" eb="7">
      <t>メイ</t>
    </rPh>
    <phoneticPr fontId="2"/>
  </si>
  <si>
    <t>高槻市民</t>
    <rPh sb="3" eb="4">
      <t>ミン</t>
    </rPh>
    <phoneticPr fontId="2"/>
  </si>
  <si>
    <t>吹田市民</t>
    <rPh sb="3" eb="4">
      <t>ミン</t>
    </rPh>
    <phoneticPr fontId="2"/>
  </si>
  <si>
    <t>箕面市民</t>
    <rPh sb="3" eb="4">
      <t>ミン</t>
    </rPh>
    <phoneticPr fontId="2"/>
  </si>
  <si>
    <t>摂津市民</t>
    <rPh sb="3" eb="4">
      <t>ミン</t>
    </rPh>
    <phoneticPr fontId="2"/>
  </si>
  <si>
    <t>豊能町民</t>
    <rPh sb="3" eb="4">
      <t>ミン</t>
    </rPh>
    <phoneticPr fontId="2"/>
  </si>
  <si>
    <t>豊中市民</t>
    <rPh sb="3" eb="4">
      <t>ミン</t>
    </rPh>
    <phoneticPr fontId="2"/>
  </si>
  <si>
    <t>池田市民</t>
    <rPh sb="3" eb="4">
      <t>ミン</t>
    </rPh>
    <phoneticPr fontId="2"/>
  </si>
  <si>
    <t>島本町民</t>
    <rPh sb="3" eb="4">
      <t>ミン</t>
    </rPh>
    <phoneticPr fontId="2"/>
  </si>
  <si>
    <t>能勢町民</t>
    <rPh sb="3" eb="4">
      <t>ミン</t>
    </rPh>
    <phoneticPr fontId="2"/>
  </si>
  <si>
    <t>ダウンロード件数</t>
    <phoneticPr fontId="2"/>
  </si>
  <si>
    <t>団体数</t>
    <rPh sb="0" eb="2">
      <t>ダンタイ</t>
    </rPh>
    <rPh sb="2" eb="3">
      <t>スウ</t>
    </rPh>
    <phoneticPr fontId="2"/>
  </si>
  <si>
    <t>電子図書館</t>
    <rPh sb="0" eb="2">
      <t>デンシ</t>
    </rPh>
    <rPh sb="2" eb="5">
      <t>トショカン</t>
    </rPh>
    <phoneticPr fontId="2"/>
  </si>
  <si>
    <t>朝日新聞クロスサーチ</t>
    <rPh sb="0" eb="2">
      <t>アサヒ</t>
    </rPh>
    <rPh sb="2" eb="4">
      <t>シンブン</t>
    </rPh>
    <phoneticPr fontId="2"/>
  </si>
  <si>
    <t>カセットテープ</t>
  </si>
  <si>
    <t>（郵送貸出、有料郵送貸出の予約は中央に含む。）</t>
    <rPh sb="1" eb="3">
      <t>ユウソウ</t>
    </rPh>
    <rPh sb="3" eb="5">
      <t>カシダシ</t>
    </rPh>
    <rPh sb="6" eb="8">
      <t>ユウリョウ</t>
    </rPh>
    <rPh sb="8" eb="10">
      <t>ユウソウ</t>
    </rPh>
    <rPh sb="10" eb="12">
      <t>カシダシ</t>
    </rPh>
    <rPh sb="13" eb="15">
      <t>ヨヤク</t>
    </rPh>
    <rPh sb="16" eb="18">
      <t>チュウオウ</t>
    </rPh>
    <rPh sb="19" eb="20">
      <t>フク</t>
    </rPh>
    <phoneticPr fontId="2"/>
  </si>
  <si>
    <t>（件)</t>
    <rPh sb="1" eb="2">
      <t>ケン</t>
    </rPh>
    <rPh sb="2" eb="3">
      <t>タンテン</t>
    </rPh>
    <phoneticPr fontId="2"/>
  </si>
  <si>
    <t>資　料　冊　数</t>
    <rPh sb="0" eb="1">
      <t>シ</t>
    </rPh>
    <rPh sb="2" eb="3">
      <t>リョウ</t>
    </rPh>
    <rPh sb="4" eb="5">
      <t>サツ</t>
    </rPh>
    <rPh sb="6" eb="7">
      <t>カズ</t>
    </rPh>
    <phoneticPr fontId="2"/>
  </si>
  <si>
    <t>相　　手　　先</t>
    <rPh sb="0" eb="1">
      <t>アイ</t>
    </rPh>
    <rPh sb="3" eb="4">
      <t>テ</t>
    </rPh>
    <rPh sb="6" eb="7">
      <t>サキ</t>
    </rPh>
    <phoneticPr fontId="2"/>
  </si>
  <si>
    <t>　令和２年（2020年）７月22日から電子書籍サービスを開始しました。</t>
    <rPh sb="1" eb="3">
      <t>レイワ</t>
    </rPh>
    <rPh sb="4" eb="5">
      <t>ネン</t>
    </rPh>
    <rPh sb="13" eb="14">
      <t>ガツ</t>
    </rPh>
    <rPh sb="16" eb="17">
      <t>ヒ</t>
    </rPh>
    <rPh sb="19" eb="21">
      <t>デンシ</t>
    </rPh>
    <rPh sb="21" eb="23">
      <t>ショセキ</t>
    </rPh>
    <rPh sb="28" eb="30">
      <t>カイシ</t>
    </rPh>
    <phoneticPr fontId="2"/>
  </si>
  <si>
    <t>書誌数（タイトル数）</t>
    <rPh sb="0" eb="2">
      <t>ショシ</t>
    </rPh>
    <rPh sb="2" eb="3">
      <t>スウ</t>
    </rPh>
    <rPh sb="8" eb="9">
      <t>スウ</t>
    </rPh>
    <phoneticPr fontId="2"/>
  </si>
  <si>
    <t>②電子書籍利用数</t>
    <rPh sb="1" eb="3">
      <t>デンシ</t>
    </rPh>
    <rPh sb="3" eb="5">
      <t>ショセキ</t>
    </rPh>
    <rPh sb="5" eb="7">
      <t>リヨウ</t>
    </rPh>
    <rPh sb="7" eb="8">
      <t>スウ</t>
    </rPh>
    <phoneticPr fontId="2"/>
  </si>
  <si>
    <t>月</t>
    <rPh sb="0" eb="1">
      <t>ツキ</t>
    </rPh>
    <phoneticPr fontId="2"/>
  </si>
  <si>
    <t>ログイン</t>
    <phoneticPr fontId="2"/>
  </si>
  <si>
    <t>予約点数</t>
    <rPh sb="0" eb="2">
      <t>ヨヤク</t>
    </rPh>
    <rPh sb="2" eb="4">
      <t>テンスウ</t>
    </rPh>
    <phoneticPr fontId="2"/>
  </si>
  <si>
    <t>利用者数</t>
    <rPh sb="0" eb="3">
      <t>リヨウシャ</t>
    </rPh>
    <rPh sb="3" eb="4">
      <t>スウ</t>
    </rPh>
    <phoneticPr fontId="2"/>
  </si>
  <si>
    <t>回数</t>
    <rPh sb="0" eb="2">
      <t>カイスウ</t>
    </rPh>
    <phoneticPr fontId="2"/>
  </si>
  <si>
    <t>貸出
図書冊数</t>
    <rPh sb="0" eb="2">
      <t>カシダシ</t>
    </rPh>
    <rPh sb="3" eb="5">
      <t>トショ</t>
    </rPh>
    <rPh sb="5" eb="7">
      <t>サッスウ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</si>
  <si>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</si>
  <si>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</si>
  <si>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</si>
  <si>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</si>
  <si>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</si>
  <si>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</si>
  <si>
    <t>１０月</t>
  </si>
  <si>
    <t>１１月</t>
  </si>
  <si>
    <t>１２月</t>
  </si>
  <si>
    <t>１月</t>
  </si>
  <si>
    <t>２月</t>
  </si>
  <si>
    <t>３月</t>
  </si>
  <si>
    <t>③電子書籍収集範囲</t>
    <rPh sb="1" eb="3">
      <t>デンシ</t>
    </rPh>
    <rPh sb="3" eb="5">
      <t>ショセキ</t>
    </rPh>
    <rPh sb="5" eb="7">
      <t>シュウシュウ</t>
    </rPh>
    <rPh sb="7" eb="9">
      <t>ハンイ</t>
    </rPh>
    <phoneticPr fontId="2"/>
  </si>
  <si>
    <t>中央リサイクル</t>
    <rPh sb="0" eb="2">
      <t>チュウオウ</t>
    </rPh>
    <phoneticPr fontId="2"/>
  </si>
  <si>
    <t>譲与</t>
    <rPh sb="0" eb="2">
      <t>ジョウヨ</t>
    </rPh>
    <phoneticPr fontId="2"/>
  </si>
  <si>
    <t>ロビー</t>
    <phoneticPr fontId="2"/>
  </si>
  <si>
    <t>日経テレコン21</t>
    <rPh sb="0" eb="2">
      <t>ニッケイ</t>
    </rPh>
    <phoneticPr fontId="2"/>
  </si>
  <si>
    <t>　阪急茨木市駅ビルと、ＪＲ茨木駅２階東口デッキ(いばらきスカイパレット）に、本の返却ポストを設置し、利便性の向上を図っています。</t>
    <rPh sb="1" eb="3">
      <t>ハンキュウ</t>
    </rPh>
    <rPh sb="3" eb="7">
      <t>イバラキシエキ</t>
    </rPh>
    <rPh sb="13" eb="15">
      <t>イバラキ</t>
    </rPh>
    <rPh sb="15" eb="16">
      <t>エキ</t>
    </rPh>
    <rPh sb="18" eb="20">
      <t>ヒガシグチ</t>
    </rPh>
    <rPh sb="38" eb="39">
      <t>ホン</t>
    </rPh>
    <rPh sb="40" eb="42">
      <t>ヘンキャク</t>
    </rPh>
    <rPh sb="46" eb="48">
      <t>セッチ</t>
    </rPh>
    <rPh sb="50" eb="53">
      <t>リベンセイ</t>
    </rPh>
    <rPh sb="54" eb="56">
      <t>コウジョウ</t>
    </rPh>
    <rPh sb="57" eb="58">
      <t>ハカ</t>
    </rPh>
    <phoneticPr fontId="2"/>
  </si>
  <si>
    <t>きらめきフェスタ</t>
    <phoneticPr fontId="2"/>
  </si>
  <si>
    <t>生涯学習センターきらめき</t>
    <rPh sb="0" eb="4">
      <t>ショウガイガクシュウ</t>
    </rPh>
    <phoneticPr fontId="2"/>
  </si>
  <si>
    <t>新規登録人数(人)</t>
    <rPh sb="0" eb="2">
      <t>シンキ</t>
    </rPh>
    <rPh sb="2" eb="4">
      <t>トウロク</t>
    </rPh>
    <rPh sb="4" eb="6">
      <t>ニンズウ</t>
    </rPh>
    <rPh sb="7" eb="8">
      <t>ニン</t>
    </rPh>
    <phoneticPr fontId="2"/>
  </si>
  <si>
    <t>②対面朗読利用状況</t>
    <rPh sb="1" eb="3">
      <t>タイメン</t>
    </rPh>
    <rPh sb="3" eb="5">
      <t>ロウドク</t>
    </rPh>
    <rPh sb="5" eb="7">
      <t>リヨウ</t>
    </rPh>
    <rPh sb="7" eb="9">
      <t>ジョウキョウ</t>
    </rPh>
    <phoneticPr fontId="2"/>
  </si>
  <si>
    <t>③サピエ利用状況</t>
    <rPh sb="4" eb="6">
      <t>リヨウ</t>
    </rPh>
    <rPh sb="6" eb="8">
      <t>ジョウキョウ</t>
    </rPh>
    <phoneticPr fontId="2"/>
  </si>
  <si>
    <t>④郵送貸出利用状況</t>
    <rPh sb="1" eb="3">
      <t>ユウソウ</t>
    </rPh>
    <rPh sb="3" eb="5">
      <t>カシダシ</t>
    </rPh>
    <rPh sb="5" eb="7">
      <t>リヨウ</t>
    </rPh>
    <rPh sb="7" eb="9">
      <t>ジョウキョウ</t>
    </rPh>
    <phoneticPr fontId="2"/>
  </si>
  <si>
    <t>おにクル</t>
    <phoneticPr fontId="2"/>
  </si>
  <si>
    <t>（ﾍﾟｰｼﾞﾋﾞｭｰ数)</t>
    <rPh sb="10" eb="11">
      <t>スウ</t>
    </rPh>
    <phoneticPr fontId="2"/>
  </si>
  <si>
    <t>-</t>
  </si>
  <si>
    <t>ヨミダス</t>
    <phoneticPr fontId="2"/>
  </si>
  <si>
    <t>Westlaw Japan</t>
    <phoneticPr fontId="2"/>
  </si>
  <si>
    <t>法令・判例・審決や図書・雑誌、文献情報検索</t>
    <rPh sb="19" eb="21">
      <t>ケンサク</t>
    </rPh>
    <phoneticPr fontId="2"/>
  </si>
  <si>
    <t>他課連携（譲与会）</t>
    <rPh sb="0" eb="1">
      <t>タ</t>
    </rPh>
    <rPh sb="1" eb="2">
      <t>カ</t>
    </rPh>
    <rPh sb="2" eb="4">
      <t>レンケイ</t>
    </rPh>
    <rPh sb="5" eb="7">
      <t>ジョウヨ</t>
    </rPh>
    <rPh sb="7" eb="8">
      <t>カイ</t>
    </rPh>
    <phoneticPr fontId="2"/>
  </si>
  <si>
    <t>※所蔵には行政資料を含む。</t>
    <rPh sb="1" eb="3">
      <t>ショゾウ</t>
    </rPh>
    <rPh sb="5" eb="7">
      <t>ギョウセイ</t>
    </rPh>
    <rPh sb="7" eb="9">
      <t>シリョウ</t>
    </rPh>
    <rPh sb="10" eb="11">
      <t>フク</t>
    </rPh>
    <phoneticPr fontId="2"/>
  </si>
  <si>
    <t>※1 閲覧回数：貸出後に読んだ回数。</t>
    <rPh sb="3" eb="5">
      <t>エツラン</t>
    </rPh>
    <rPh sb="5" eb="7">
      <t>カイスウ</t>
    </rPh>
    <rPh sb="8" eb="10">
      <t>カシダシ</t>
    </rPh>
    <rPh sb="10" eb="11">
      <t>ゴ</t>
    </rPh>
    <rPh sb="12" eb="13">
      <t>ヨ</t>
    </rPh>
    <rPh sb="15" eb="17">
      <t>カイスウ</t>
    </rPh>
    <phoneticPr fontId="2"/>
  </si>
  <si>
    <t>※2 試し読み回数：貸出前の試し読み。</t>
    <rPh sb="3" eb="4">
      <t>タメ</t>
    </rPh>
    <rPh sb="5" eb="6">
      <t>ヨ</t>
    </rPh>
    <rPh sb="7" eb="9">
      <t>カイスウ</t>
    </rPh>
    <rPh sb="10" eb="12">
      <t>カシダシ</t>
    </rPh>
    <rPh sb="12" eb="13">
      <t>マエ</t>
    </rPh>
    <rPh sb="14" eb="15">
      <t>タメ</t>
    </rPh>
    <rPh sb="16" eb="17">
      <t>ヨ</t>
    </rPh>
    <phoneticPr fontId="2"/>
  </si>
  <si>
    <t>※1 国立国会図書館デジタルコレクションの内、図書館送信資料の利用者への提供。</t>
    <rPh sb="3" eb="5">
      <t>コクリツ</t>
    </rPh>
    <rPh sb="5" eb="7">
      <t>コッカイ</t>
    </rPh>
    <rPh sb="7" eb="10">
      <t>トショカン</t>
    </rPh>
    <rPh sb="21" eb="22">
      <t>ウチ</t>
    </rPh>
    <rPh sb="23" eb="26">
      <t>トショカン</t>
    </rPh>
    <rPh sb="26" eb="28">
      <t>ソウシン</t>
    </rPh>
    <rPh sb="28" eb="30">
      <t>シリョウ</t>
    </rPh>
    <rPh sb="31" eb="34">
      <t>リヨウシャ</t>
    </rPh>
    <rPh sb="36" eb="38">
      <t>テイキョウ</t>
    </rPh>
    <phoneticPr fontId="2"/>
  </si>
  <si>
    <t>※2 フライヤー・・・中央図書館内のＷｉ-Ｆｉで閲覧できるビジネス書要約サービス。</t>
    <rPh sb="11" eb="13">
      <t>チュウオウ</t>
    </rPh>
    <rPh sb="13" eb="16">
      <t>トショカン</t>
    </rPh>
    <rPh sb="16" eb="17">
      <t>ナイ</t>
    </rPh>
    <rPh sb="24" eb="26">
      <t>エツラン</t>
    </rPh>
    <rPh sb="33" eb="34">
      <t>ショ</t>
    </rPh>
    <rPh sb="34" eb="36">
      <t>ヨウヤク</t>
    </rPh>
    <phoneticPr fontId="2"/>
  </si>
  <si>
    <t>※3 ｄマガジン・・・おにクルぶっくぱーく内で閲覧できる電子雑誌。</t>
    <rPh sb="21" eb="22">
      <t>ナイ</t>
    </rPh>
    <rPh sb="23" eb="25">
      <t>エツラン</t>
    </rPh>
    <rPh sb="28" eb="30">
      <t>デンシ</t>
    </rPh>
    <rPh sb="30" eb="32">
      <t>ザッシ</t>
    </rPh>
    <phoneticPr fontId="2"/>
  </si>
  <si>
    <t>※年間で１回以上利用した実人数。</t>
    <rPh sb="1" eb="2">
      <t>ネン</t>
    </rPh>
    <rPh sb="2" eb="3">
      <t>アイダ</t>
    </rPh>
    <rPh sb="5" eb="6">
      <t>カイ</t>
    </rPh>
    <rPh sb="6" eb="8">
      <t>イジョウ</t>
    </rPh>
    <rPh sb="8" eb="10">
      <t>リヨウ</t>
    </rPh>
    <rPh sb="12" eb="13">
      <t>ジツ</t>
    </rPh>
    <rPh sb="13" eb="15">
      <t>ニンズウ</t>
    </rPh>
    <phoneticPr fontId="2"/>
  </si>
  <si>
    <t>※１年に１回以上利用した実団体数。</t>
    <rPh sb="2" eb="3">
      <t>ネン</t>
    </rPh>
    <rPh sb="5" eb="6">
      <t>カイ</t>
    </rPh>
    <rPh sb="6" eb="8">
      <t>イジョウ</t>
    </rPh>
    <rPh sb="8" eb="10">
      <t>リヨウ</t>
    </rPh>
    <rPh sb="12" eb="13">
      <t>ジツ</t>
    </rPh>
    <rPh sb="13" eb="15">
      <t>ダンタイ</t>
    </rPh>
    <rPh sb="15" eb="16">
      <t>スウ</t>
    </rPh>
    <phoneticPr fontId="2"/>
  </si>
  <si>
    <t>※団体数は、実貸出団体数。       ※BMは中央に含む。</t>
    <rPh sb="1" eb="3">
      <t>ダンタイ</t>
    </rPh>
    <rPh sb="3" eb="4">
      <t>スウ</t>
    </rPh>
    <rPh sb="6" eb="7">
      <t>ジツ</t>
    </rPh>
    <rPh sb="7" eb="9">
      <t>カシダシ</t>
    </rPh>
    <rPh sb="9" eb="11">
      <t>ダンタイ</t>
    </rPh>
    <rPh sb="11" eb="12">
      <t>スウ</t>
    </rPh>
    <rPh sb="24" eb="26">
      <t>チュウオウ</t>
    </rPh>
    <rPh sb="27" eb="28">
      <t>フク</t>
    </rPh>
    <phoneticPr fontId="2"/>
  </si>
  <si>
    <t>※行政支援サービスでの貸出は、団体貸出・その他にも含む。</t>
    <rPh sb="1" eb="3">
      <t>ギョウセイ</t>
    </rPh>
    <rPh sb="3" eb="5">
      <t>シエン</t>
    </rPh>
    <rPh sb="11" eb="12">
      <t>カ</t>
    </rPh>
    <rPh sb="12" eb="13">
      <t>ダ</t>
    </rPh>
    <rPh sb="15" eb="17">
      <t>ダンタイ</t>
    </rPh>
    <rPh sb="17" eb="19">
      <t>カシダシ</t>
    </rPh>
    <rPh sb="22" eb="23">
      <t>ホカ</t>
    </rPh>
    <rPh sb="25" eb="26">
      <t>フク</t>
    </rPh>
    <phoneticPr fontId="2"/>
  </si>
  <si>
    <t>※の自治体では、貸出人数と貸出冊数に延長を含む。</t>
    <rPh sb="2" eb="5">
      <t>ジチタイ</t>
    </rPh>
    <rPh sb="8" eb="10">
      <t>カシダシ</t>
    </rPh>
    <rPh sb="10" eb="12">
      <t>ニンズウ</t>
    </rPh>
    <rPh sb="13" eb="15">
      <t>カシダシ</t>
    </rPh>
    <rPh sb="15" eb="17">
      <t>サッスウ</t>
    </rPh>
    <rPh sb="18" eb="20">
      <t>エンチョウ</t>
    </rPh>
    <rPh sb="21" eb="22">
      <t>フク</t>
    </rPh>
    <phoneticPr fontId="2"/>
  </si>
  <si>
    <t>市場情報評価ナビMieNa</t>
    <phoneticPr fontId="2"/>
  </si>
  <si>
    <t xml:space="preserve">茨木市文化・子育て複合施設 おにクル     </t>
    <phoneticPr fontId="2"/>
  </si>
  <si>
    <t>※おにクルぶっくぱーくには、常設リサイクルコーナーはなし。</t>
    <rPh sb="14" eb="16">
      <t>ジョウセツ</t>
    </rPh>
    <phoneticPr fontId="2"/>
  </si>
  <si>
    <t>おにも見にクルアート展への出展</t>
    <rPh sb="3" eb="4">
      <t>ミ</t>
    </rPh>
    <rPh sb="10" eb="11">
      <t>テン</t>
    </rPh>
    <rPh sb="13" eb="15">
      <t>シュッテン</t>
    </rPh>
    <phoneticPr fontId="2"/>
  </si>
  <si>
    <r>
      <t xml:space="preserve">試し読み
回数
</t>
    </r>
    <r>
      <rPr>
        <sz val="9"/>
        <color indexed="8"/>
        <rFont val="BIZ UD明朝 Medium"/>
        <family val="1"/>
        <charset val="128"/>
      </rPr>
      <t>(※2)</t>
    </r>
    <rPh sb="0" eb="1">
      <t>タメ</t>
    </rPh>
    <rPh sb="2" eb="3">
      <t>ヨ</t>
    </rPh>
    <phoneticPr fontId="2"/>
  </si>
  <si>
    <r>
      <t xml:space="preserve">閲覧回数
</t>
    </r>
    <r>
      <rPr>
        <sz val="9"/>
        <color indexed="8"/>
        <rFont val="BIZ UD明朝 Medium"/>
        <family val="1"/>
        <charset val="128"/>
      </rPr>
      <t>(※1)</t>
    </r>
    <phoneticPr fontId="2"/>
  </si>
  <si>
    <r>
      <t>おにクル</t>
    </r>
    <r>
      <rPr>
        <sz val="10"/>
        <color indexed="8"/>
        <rFont val="BIZ UD明朝 Medium"/>
        <family val="1"/>
        <charset val="128"/>
      </rPr>
      <t>ぶっくぱーく</t>
    </r>
    <phoneticPr fontId="2"/>
  </si>
  <si>
    <r>
      <t>ﾃﾞｼﾞﾀﾙ化
資料送信
ｻｰﾋﾞｽ</t>
    </r>
    <r>
      <rPr>
        <vertAlign val="subscript"/>
        <sz val="11"/>
        <color indexed="8"/>
        <rFont val="BIZ UD明朝 Medium"/>
        <family val="1"/>
        <charset val="128"/>
      </rPr>
      <t>※1</t>
    </r>
    <r>
      <rPr>
        <sz val="11"/>
        <color indexed="8"/>
        <rFont val="BIZ UD明朝 Medium"/>
        <family val="1"/>
        <charset val="128"/>
      </rPr>
      <t>　　　　　　　　　　　　　　　　　</t>
    </r>
    <rPh sb="6" eb="7">
      <t>カ</t>
    </rPh>
    <rPh sb="8" eb="10">
      <t>シリョウ</t>
    </rPh>
    <rPh sb="10" eb="12">
      <t>ソウシン</t>
    </rPh>
    <phoneticPr fontId="2"/>
  </si>
  <si>
    <r>
      <rPr>
        <sz val="10"/>
        <color indexed="8"/>
        <rFont val="BIZ UD明朝 Medium"/>
        <family val="1"/>
        <charset val="128"/>
      </rPr>
      <t>フライヤー</t>
    </r>
    <r>
      <rPr>
        <sz val="11"/>
        <color indexed="8"/>
        <rFont val="BIZ UD明朝 Medium"/>
        <family val="1"/>
        <charset val="128"/>
      </rPr>
      <t xml:space="preserve">
</t>
    </r>
    <r>
      <rPr>
        <sz val="9"/>
        <color indexed="8"/>
        <rFont val="BIZ UD明朝 Medium"/>
        <family val="1"/>
        <charset val="128"/>
      </rPr>
      <t>※2</t>
    </r>
    <phoneticPr fontId="2"/>
  </si>
  <si>
    <r>
      <t>実利用者数</t>
    </r>
    <r>
      <rPr>
        <vertAlign val="subscript"/>
        <sz val="11"/>
        <color indexed="8"/>
        <rFont val="BIZ UD明朝 Medium"/>
        <family val="1"/>
        <charset val="128"/>
      </rPr>
      <t>※</t>
    </r>
    <rPh sb="0" eb="1">
      <t>ジツ</t>
    </rPh>
    <rPh sb="1" eb="3">
      <t>リヨウ</t>
    </rPh>
    <rPh sb="3" eb="4">
      <t>シャ</t>
    </rPh>
    <rPh sb="4" eb="5">
      <t>スウ</t>
    </rPh>
    <phoneticPr fontId="2"/>
  </si>
  <si>
    <r>
      <t>実利用団体数</t>
    </r>
    <r>
      <rPr>
        <vertAlign val="subscript"/>
        <sz val="11"/>
        <color indexed="8"/>
        <rFont val="BIZ UD明朝 Medium"/>
        <family val="1"/>
        <charset val="128"/>
      </rPr>
      <t>※</t>
    </r>
    <rPh sb="0" eb="1">
      <t>ジツ</t>
    </rPh>
    <rPh sb="1" eb="3">
      <t>リヨウ</t>
    </rPh>
    <rPh sb="3" eb="5">
      <t>ダンタイ</t>
    </rPh>
    <rPh sb="5" eb="6">
      <t>スウ</t>
    </rPh>
    <phoneticPr fontId="2"/>
  </si>
  <si>
    <r>
      <rPr>
        <sz val="8"/>
        <color indexed="8"/>
        <rFont val="BIZ UD明朝 Medium"/>
        <family val="1"/>
        <charset val="128"/>
      </rPr>
      <t>おにクルぶっくぱーく</t>
    </r>
    <phoneticPr fontId="2"/>
  </si>
  <si>
    <r>
      <t>実利用人数（人）</t>
    </r>
    <r>
      <rPr>
        <sz val="8"/>
        <color indexed="8"/>
        <rFont val="BIZ UD明朝 Medium"/>
        <family val="1"/>
        <charset val="128"/>
      </rPr>
      <t>※</t>
    </r>
    <rPh sb="0" eb="3">
      <t>ジツリヨウ</t>
    </rPh>
    <rPh sb="3" eb="5">
      <t>ニンズウ</t>
    </rPh>
    <rPh sb="6" eb="7">
      <t>ニン</t>
    </rPh>
    <phoneticPr fontId="2"/>
  </si>
  <si>
    <t>（平成26年７月１日から）</t>
    <rPh sb="1" eb="3">
      <t>ヘイセイ</t>
    </rPh>
    <rPh sb="5" eb="6">
      <t>ネン</t>
    </rPh>
    <rPh sb="7" eb="8">
      <t>ガツ</t>
    </rPh>
    <rPh sb="9" eb="10">
      <t>ニチ</t>
    </rPh>
    <phoneticPr fontId="2"/>
  </si>
  <si>
    <t>（平成27年３月30日から）</t>
    <rPh sb="1" eb="3">
      <t>ヘイセイ</t>
    </rPh>
    <rPh sb="5" eb="6">
      <t>ネン</t>
    </rPh>
    <rPh sb="7" eb="8">
      <t>ガツ</t>
    </rPh>
    <rPh sb="10" eb="11">
      <t>ニチ</t>
    </rPh>
    <phoneticPr fontId="2"/>
  </si>
  <si>
    <t>全国新聞10紙 地方新聞48紙 専門新聞42紙</t>
    <rPh sb="0" eb="2">
      <t>ゼンコク</t>
    </rPh>
    <rPh sb="2" eb="4">
      <t>シンブン</t>
    </rPh>
    <rPh sb="6" eb="7">
      <t>シ</t>
    </rPh>
    <rPh sb="8" eb="10">
      <t>チホウ</t>
    </rPh>
    <rPh sb="10" eb="12">
      <t>シンブン</t>
    </rPh>
    <rPh sb="14" eb="15">
      <t>シ</t>
    </rPh>
    <rPh sb="16" eb="18">
      <t>センモン</t>
    </rPh>
    <rPh sb="18" eb="20">
      <t>シンブン</t>
    </rPh>
    <rPh sb="22" eb="23">
      <t>シ</t>
    </rPh>
    <phoneticPr fontId="2"/>
  </si>
  <si>
    <t>朗読会「声で楽しむ本の世界」</t>
    <rPh sb="0" eb="3">
      <t>ロウドクカイ</t>
    </rPh>
    <rPh sb="4" eb="5">
      <t>コエ</t>
    </rPh>
    <rPh sb="6" eb="7">
      <t>タノ</t>
    </rPh>
    <rPh sb="9" eb="10">
      <t>ホン</t>
    </rPh>
    <rPh sb="11" eb="13">
      <t>セカイ</t>
    </rPh>
    <phoneticPr fontId="2"/>
  </si>
  <si>
    <t>地域のマーケティング情報（大阪府内のみ）</t>
    <rPh sb="0" eb="2">
      <t>チイキ</t>
    </rPh>
    <rPh sb="10" eb="12">
      <t>ジョウホウ</t>
    </rPh>
    <rPh sb="13" eb="16">
      <t>オオサカフ</t>
    </rPh>
    <rPh sb="16" eb="17">
      <t>ナイ</t>
    </rPh>
    <phoneticPr fontId="2"/>
  </si>
  <si>
    <t>（人)</t>
    <rPh sb="1" eb="2">
      <t>ヒト</t>
    </rPh>
    <rPh sb="2" eb="3">
      <t>タンテン</t>
    </rPh>
    <phoneticPr fontId="2"/>
  </si>
  <si>
    <t>※１　活字による読書が困難な人が利用するデジタル録音図書。</t>
    <rPh sb="3" eb="5">
      <t>カツジ</t>
    </rPh>
    <rPh sb="8" eb="10">
      <t>ドクショ</t>
    </rPh>
    <rPh sb="11" eb="13">
      <t>コンナン</t>
    </rPh>
    <rPh sb="14" eb="15">
      <t>ヒト</t>
    </rPh>
    <rPh sb="16" eb="18">
      <t>リヨウ</t>
    </rPh>
    <rPh sb="24" eb="26">
      <t>ロクオン</t>
    </rPh>
    <rPh sb="26" eb="28">
      <t>トショ</t>
    </rPh>
    <phoneticPr fontId="2"/>
  </si>
  <si>
    <t>※２　やさしい言葉でわかりやすく書かれた本</t>
    <rPh sb="7" eb="9">
      <t>コトバ</t>
    </rPh>
    <rPh sb="16" eb="17">
      <t>カ</t>
    </rPh>
    <rPh sb="20" eb="21">
      <t>ホン</t>
    </rPh>
    <phoneticPr fontId="2"/>
  </si>
  <si>
    <t>※３　デイジー図書の再生・録音機</t>
    <rPh sb="7" eb="9">
      <t>トショ</t>
    </rPh>
    <rPh sb="10" eb="12">
      <t>サイセイ</t>
    </rPh>
    <rPh sb="13" eb="16">
      <t>ロクオンキ</t>
    </rPh>
    <phoneticPr fontId="2"/>
  </si>
  <si>
    <t>　・ビジネス書
　・語学書
　・資格・検定関連テキスト・問題集
　・中高生向けよみもの
　・こどもの調べ学習書
　・外国語絵本</t>
    <rPh sb="6" eb="7">
      <t>ショ</t>
    </rPh>
    <rPh sb="10" eb="12">
      <t>ゴガク</t>
    </rPh>
    <rPh sb="12" eb="13">
      <t>ショ</t>
    </rPh>
    <rPh sb="16" eb="18">
      <t>シカク</t>
    </rPh>
    <rPh sb="19" eb="21">
      <t>ケンテイ</t>
    </rPh>
    <rPh sb="21" eb="23">
      <t>カンレン</t>
    </rPh>
    <rPh sb="28" eb="31">
      <t>モンダイシュウ</t>
    </rPh>
    <rPh sb="34" eb="37">
      <t>チュウコウセイ</t>
    </rPh>
    <rPh sb="37" eb="38">
      <t>ム</t>
    </rPh>
    <rPh sb="50" eb="51">
      <t>シラ</t>
    </rPh>
    <rPh sb="52" eb="54">
      <t>ガクシュウ</t>
    </rPh>
    <rPh sb="54" eb="55">
      <t>ショ</t>
    </rPh>
    <rPh sb="58" eb="61">
      <t>ガイコクゴ</t>
    </rPh>
    <rPh sb="61" eb="63">
      <t>エホン</t>
    </rPh>
    <phoneticPr fontId="2"/>
  </si>
  <si>
    <r>
      <rPr>
        <sz val="10"/>
        <color indexed="8"/>
        <rFont val="BIZ UD明朝 Medium"/>
        <family val="1"/>
        <charset val="128"/>
      </rPr>
      <t>ｄマガジン</t>
    </r>
    <r>
      <rPr>
        <sz val="11"/>
        <color indexed="8"/>
        <rFont val="BIZ UD明朝 Medium"/>
        <family val="1"/>
        <charset val="128"/>
      </rPr>
      <t xml:space="preserve">
</t>
    </r>
    <r>
      <rPr>
        <sz val="9"/>
        <color indexed="8"/>
        <rFont val="BIZ UD明朝 Medium"/>
        <family val="1"/>
        <charset val="128"/>
      </rPr>
      <t>※3</t>
    </r>
    <phoneticPr fontId="2"/>
  </si>
  <si>
    <t>Ｒ７年</t>
    <rPh sb="2" eb="3">
      <t>ネン</t>
    </rPh>
    <phoneticPr fontId="2"/>
  </si>
  <si>
    <t>※　１年間で１回以上利用した実人数。</t>
    <rPh sb="3" eb="5">
      <t>ネンカン</t>
    </rPh>
    <rPh sb="7" eb="8">
      <t>カイ</t>
    </rPh>
    <rPh sb="8" eb="10">
      <t>イジョウ</t>
    </rPh>
    <rPh sb="10" eb="12">
      <t>リヨウ</t>
    </rPh>
    <rPh sb="14" eb="15">
      <t>ジツ</t>
    </rPh>
    <rPh sb="15" eb="17">
      <t>ニンズウ</t>
    </rPh>
    <phoneticPr fontId="2"/>
  </si>
  <si>
    <t>日経速報ニュース・日経４紙の記事検索、企業情報検索等</t>
    <rPh sb="0" eb="2">
      <t>ニッケイ</t>
    </rPh>
    <rPh sb="2" eb="4">
      <t>ソクホウ</t>
    </rPh>
    <rPh sb="9" eb="11">
      <t>ニッケイ</t>
    </rPh>
    <rPh sb="12" eb="13">
      <t>シ</t>
    </rPh>
    <rPh sb="14" eb="16">
      <t>キジ</t>
    </rPh>
    <rPh sb="16" eb="18">
      <t>ケンサク</t>
    </rPh>
    <rPh sb="19" eb="21">
      <t>キギョウ</t>
    </rPh>
    <rPh sb="21" eb="23">
      <t>ジョウホウ</t>
    </rPh>
    <rPh sb="23" eb="25">
      <t>ケンサク</t>
    </rPh>
    <rPh sb="25" eb="26">
      <t>トウ</t>
    </rPh>
    <phoneticPr fontId="2"/>
  </si>
  <si>
    <t>　読書困難な方に、中央図書館・おにクルぶっくぱーく・水尾図書館の対面朗読室等で、希望される資料の朗読をしています。</t>
    <rPh sb="11" eb="14">
      <t>トショカン</t>
    </rPh>
    <rPh sb="26" eb="28">
      <t>ミズオ</t>
    </rPh>
    <rPh sb="37" eb="38">
      <t>ナド</t>
    </rPh>
    <rPh sb="45" eb="47">
      <t>シリョウ</t>
    </rPh>
    <phoneticPr fontId="2"/>
  </si>
  <si>
    <t>　身体等の障害により来館困難な方に、図書の郵送貸出を行っています。</t>
    <rPh sb="1" eb="3">
      <t>シンタイ</t>
    </rPh>
    <rPh sb="3" eb="4">
      <t>トウ</t>
    </rPh>
    <rPh sb="5" eb="7">
      <t>ショウガイ</t>
    </rPh>
    <rPh sb="10" eb="12">
      <t>ライカン</t>
    </rPh>
    <rPh sb="12" eb="14">
      <t>コンナン</t>
    </rPh>
    <rPh sb="15" eb="16">
      <t>カタ</t>
    </rPh>
    <rPh sb="18" eb="20">
      <t>トショ</t>
    </rPh>
    <rPh sb="21" eb="23">
      <t>ユウソウ</t>
    </rPh>
    <rPh sb="23" eb="25">
      <t>カシダシ</t>
    </rPh>
    <rPh sb="26" eb="27">
      <t>オコナ</t>
    </rPh>
    <phoneticPr fontId="2"/>
  </si>
  <si>
    <t>　公共団体等への図書の貸出を行っています。平成28年７月からは、中央図書館書庫の図書資料に加えて、中央図書館と４分館の開架図書資料の短期貸出を開始しました。</t>
    <rPh sb="1" eb="3">
      <t>コウキョウ</t>
    </rPh>
    <rPh sb="3" eb="5">
      <t>ダンタイ</t>
    </rPh>
    <rPh sb="5" eb="6">
      <t>ナド</t>
    </rPh>
    <rPh sb="8" eb="10">
      <t>トショ</t>
    </rPh>
    <rPh sb="11" eb="12">
      <t>カ</t>
    </rPh>
    <rPh sb="12" eb="13">
      <t>ダ</t>
    </rPh>
    <rPh sb="14" eb="15">
      <t>オコナ</t>
    </rPh>
    <rPh sb="21" eb="23">
      <t>ヘイセイ</t>
    </rPh>
    <rPh sb="25" eb="26">
      <t>ネン</t>
    </rPh>
    <rPh sb="27" eb="28">
      <t>ガツ</t>
    </rPh>
    <rPh sb="32" eb="34">
      <t>チュウオウ</t>
    </rPh>
    <rPh sb="34" eb="37">
      <t>トショカン</t>
    </rPh>
    <rPh sb="37" eb="39">
      <t>ショコ</t>
    </rPh>
    <rPh sb="40" eb="42">
      <t>トショ</t>
    </rPh>
    <rPh sb="42" eb="44">
      <t>シリョウ</t>
    </rPh>
    <rPh sb="45" eb="46">
      <t>クワ</t>
    </rPh>
    <rPh sb="49" eb="51">
      <t>チュウオウ</t>
    </rPh>
    <rPh sb="51" eb="54">
      <t>トショカン</t>
    </rPh>
    <rPh sb="56" eb="58">
      <t>ブンカン</t>
    </rPh>
    <rPh sb="59" eb="61">
      <t>カイカ</t>
    </rPh>
    <rPh sb="61" eb="63">
      <t>トショ</t>
    </rPh>
    <rPh sb="63" eb="65">
      <t>シリョウ</t>
    </rPh>
    <rPh sb="66" eb="68">
      <t>タンキ</t>
    </rPh>
    <rPh sb="68" eb="70">
      <t>カシダシ</t>
    </rPh>
    <rPh sb="71" eb="73">
      <t>カイシ</t>
    </rPh>
    <phoneticPr fontId="2"/>
  </si>
  <si>
    <t>　茨木市の行政業務で必要な情報や資料について相談に応じて、提供を行っています。</t>
    <rPh sb="1" eb="4">
      <t>イバラキシ</t>
    </rPh>
    <rPh sb="5" eb="7">
      <t>ギョウセイ</t>
    </rPh>
    <rPh sb="7" eb="9">
      <t>ギョウム</t>
    </rPh>
    <rPh sb="10" eb="12">
      <t>ヒツヨウ</t>
    </rPh>
    <rPh sb="13" eb="15">
      <t>ジョウホウ</t>
    </rPh>
    <rPh sb="16" eb="18">
      <t>シリョウ</t>
    </rPh>
    <rPh sb="22" eb="24">
      <t>ソウダン</t>
    </rPh>
    <rPh sb="25" eb="26">
      <t>オウ</t>
    </rPh>
    <rPh sb="29" eb="31">
      <t>テイキョウ</t>
    </rPh>
    <rPh sb="32" eb="33">
      <t>オコナ</t>
    </rPh>
    <phoneticPr fontId="2"/>
  </si>
  <si>
    <t>　平成29年７月から、北摂地区７市３町の住民を対象とした広域利用サービスを開始し、
図書館を相互に利用できるようにしました。</t>
    <phoneticPr fontId="2"/>
  </si>
  <si>
    <t>(９)電子書籍利用状況（令和７年度）</t>
    <rPh sb="3" eb="5">
      <t>デンシ</t>
    </rPh>
    <rPh sb="5" eb="7">
      <t>ショセキ</t>
    </rPh>
    <rPh sb="7" eb="9">
      <t>リヨウ</t>
    </rPh>
    <rPh sb="9" eb="11">
      <t>ジョウキョウ</t>
    </rPh>
    <rPh sb="12" eb="13">
      <t>レイ</t>
    </rPh>
    <rPh sb="13" eb="14">
      <t>ワ</t>
    </rPh>
    <rPh sb="15" eb="17">
      <t>ネンド</t>
    </rPh>
    <rPh sb="16" eb="17">
      <t>ド</t>
    </rPh>
    <phoneticPr fontId="2"/>
  </si>
  <si>
    <t>①電子書籍所蔵数（令和８年３月31日現在）</t>
    <rPh sb="1" eb="3">
      <t>デンシ</t>
    </rPh>
    <rPh sb="3" eb="5">
      <t>ショセキ</t>
    </rPh>
    <rPh sb="5" eb="7">
      <t>ショゾウ</t>
    </rPh>
    <rPh sb="7" eb="8">
      <t>スウ</t>
    </rPh>
    <rPh sb="9" eb="11">
      <t>レイワ</t>
    </rPh>
    <rPh sb="12" eb="13">
      <t>ネン</t>
    </rPh>
    <rPh sb="14" eb="15">
      <t>ガツ</t>
    </rPh>
    <rPh sb="17" eb="18">
      <t>ヒ</t>
    </rPh>
    <rPh sb="18" eb="20">
      <t>ゲンザイ</t>
    </rPh>
    <phoneticPr fontId="2"/>
  </si>
  <si>
    <t>令和８年４月１日現在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</si>
  <si>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Ｒ８年</t>
    <rPh sb="2" eb="3">
      <t>ネン</t>
    </rPh>
    <phoneticPr fontId="2"/>
  </si>
  <si>
    <t>12月３日　茨木市文化・子育て複合施設 おにクル  　参加人数113人</t>
    <rPh sb="2" eb="3">
      <t>ガツ</t>
    </rPh>
    <rPh sb="4" eb="5">
      <t>ヒ</t>
    </rPh>
    <rPh sb="6" eb="9">
      <t>イバラキシ</t>
    </rPh>
    <rPh sb="9" eb="11">
      <t>ブンカ</t>
    </rPh>
    <rPh sb="12" eb="14">
      <t>コソダ</t>
    </rPh>
    <rPh sb="15" eb="17">
      <t>フクゴウ</t>
    </rPh>
    <rPh sb="17" eb="19">
      <t>シセツ</t>
    </rPh>
    <rPh sb="27" eb="31">
      <t>サンカニンズウ</t>
    </rPh>
    <rPh sb="34" eb="35">
      <t>ニン</t>
    </rPh>
    <phoneticPr fontId="2"/>
  </si>
  <si>
    <t>（うち、ワークショップ参加者　29人）</t>
    <rPh sb="11" eb="14">
      <t>サンカシャ</t>
    </rPh>
    <rPh sb="17" eb="18">
      <t>ヒト</t>
    </rPh>
    <phoneticPr fontId="2"/>
  </si>
  <si>
    <t>バリアフリー映画会「映画　すみっコぐらし　青い月夜のまほうのコ」</t>
    <rPh sb="6" eb="9">
      <t>エイガカイ</t>
    </rPh>
    <rPh sb="10" eb="12">
      <t>エイガ</t>
    </rPh>
    <rPh sb="21" eb="22">
      <t>アオ</t>
    </rPh>
    <rPh sb="23" eb="25">
      <t>ツキヨ</t>
    </rPh>
    <phoneticPr fontId="2"/>
  </si>
  <si>
    <t>２月28日　茨木市文化・子育て複合施設 おにクル  きたしんホール　参加人数86人</t>
    <rPh sb="1" eb="2">
      <t>ガツ</t>
    </rPh>
    <rPh sb="4" eb="5">
      <t>ヒ</t>
    </rPh>
    <rPh sb="6" eb="9">
      <t>イバラキシ</t>
    </rPh>
    <rPh sb="9" eb="11">
      <t>ブンカ</t>
    </rPh>
    <rPh sb="12" eb="14">
      <t>コソダ</t>
    </rPh>
    <rPh sb="15" eb="17">
      <t>フクゴウ</t>
    </rPh>
    <rPh sb="17" eb="19">
      <t>シセツ</t>
    </rPh>
    <rPh sb="34" eb="38">
      <t>サンカニンズウ</t>
    </rPh>
    <rPh sb="40" eb="41">
      <t>ニン</t>
    </rPh>
    <phoneticPr fontId="2"/>
  </si>
  <si>
    <t>点字でカードづくり</t>
    <rPh sb="0" eb="2">
      <t>テンジ</t>
    </rPh>
    <phoneticPr fontId="2"/>
  </si>
  <si>
    <t>３月７日・28日　中央図書館　参加人数 34人</t>
    <rPh sb="1" eb="2">
      <t>ガツ</t>
    </rPh>
    <rPh sb="3" eb="4">
      <t>ヒ</t>
    </rPh>
    <rPh sb="7" eb="8">
      <t>ニチ</t>
    </rPh>
    <rPh sb="9" eb="11">
      <t>チュウオウ</t>
    </rPh>
    <rPh sb="11" eb="14">
      <t>トショカン</t>
    </rPh>
    <rPh sb="15" eb="19">
      <t>サンカニンズウ</t>
    </rPh>
    <rPh sb="22" eb="23">
      <t>ニン</t>
    </rPh>
    <phoneticPr fontId="2"/>
  </si>
  <si>
    <t>８月３日　中央図書館　参加人数 8人</t>
    <rPh sb="1" eb="2">
      <t>ガツ</t>
    </rPh>
    <rPh sb="3" eb="4">
      <t>ヒ</t>
    </rPh>
    <rPh sb="5" eb="7">
      <t>チュウオウ</t>
    </rPh>
    <rPh sb="7" eb="10">
      <t>トショカン</t>
    </rPh>
    <rPh sb="11" eb="15">
      <t>サンカニンズウ</t>
    </rPh>
    <rPh sb="17" eb="18">
      <t>ニン</t>
    </rPh>
    <phoneticPr fontId="2"/>
  </si>
  <si>
    <t>11月１日　中央図書館　参加人数 22人</t>
    <rPh sb="2" eb="3">
      <t>ガツ</t>
    </rPh>
    <rPh sb="4" eb="5">
      <t>ヒ</t>
    </rPh>
    <rPh sb="6" eb="8">
      <t>チュウオウ</t>
    </rPh>
    <rPh sb="8" eb="11">
      <t>トショカン</t>
    </rPh>
    <rPh sb="12" eb="16">
      <t>サンカニンズウ</t>
    </rPh>
    <rPh sb="19" eb="20">
      <t>ニン</t>
    </rPh>
    <phoneticPr fontId="2"/>
  </si>
  <si>
    <t>11月３日　中央図書館　参加人数 12人（アンケート回答数）</t>
    <rPh sb="2" eb="3">
      <t>ガツ</t>
    </rPh>
    <rPh sb="4" eb="5">
      <t>ニチ</t>
    </rPh>
    <rPh sb="6" eb="11">
      <t>チュウオウトショカン</t>
    </rPh>
    <rPh sb="12" eb="16">
      <t>サンカニンズ</t>
    </rPh>
    <rPh sb="19" eb="20">
      <t>ヒト</t>
    </rPh>
    <rPh sb="26" eb="29">
      <t>カイトウスウ</t>
    </rPh>
    <phoneticPr fontId="2"/>
  </si>
  <si>
    <t>11月３日　中央図書館　参加人数 24人</t>
    <rPh sb="2" eb="3">
      <t>ガツ</t>
    </rPh>
    <rPh sb="4" eb="5">
      <t>ニチ</t>
    </rPh>
    <rPh sb="6" eb="11">
      <t>チュウオウトショカン</t>
    </rPh>
    <rPh sb="12" eb="16">
      <t>サンカニンズ</t>
    </rPh>
    <rPh sb="19" eb="20">
      <t>ヒト</t>
    </rPh>
    <phoneticPr fontId="2"/>
  </si>
  <si>
    <t>11月３日　中央図書館　参加人数 47人</t>
    <rPh sb="2" eb="3">
      <t>ガツ</t>
    </rPh>
    <rPh sb="4" eb="5">
      <t>ニチ</t>
    </rPh>
    <rPh sb="6" eb="11">
      <t>チュウオウトショカン</t>
    </rPh>
    <rPh sb="12" eb="16">
      <t>サンカニンズ</t>
    </rPh>
    <rPh sb="19" eb="20">
      <t>ヒト</t>
    </rPh>
    <phoneticPr fontId="2"/>
  </si>
  <si>
    <t>(10)デジタルアーカイブ利用状況（令和７年度）</t>
    <rPh sb="13" eb="15">
      <t>リヨウ</t>
    </rPh>
    <rPh sb="15" eb="17">
      <t>ジョウキョウ</t>
    </rPh>
    <rPh sb="18" eb="19">
      <t>レイ</t>
    </rPh>
    <rPh sb="19" eb="20">
      <t>ワ</t>
    </rPh>
    <rPh sb="21" eb="23">
      <t>ネンド</t>
    </rPh>
    <rPh sb="22" eb="23">
      <t>ド</t>
    </rPh>
    <phoneticPr fontId="2"/>
  </si>
  <si>
    <t>全体アクセス数</t>
    <rPh sb="0" eb="2">
      <t>ゼンタイ</t>
    </rPh>
    <rPh sb="6" eb="7">
      <t>スウ</t>
    </rPh>
    <phoneticPr fontId="2"/>
  </si>
  <si>
    <t>図書館内限定アクセス数</t>
    <rPh sb="0" eb="3">
      <t>トショカン</t>
    </rPh>
    <rPh sb="3" eb="4">
      <t>ナイ</t>
    </rPh>
    <rPh sb="4" eb="6">
      <t>ゲンテイ</t>
    </rPh>
    <rPh sb="10" eb="11">
      <t>スウ</t>
    </rPh>
    <phoneticPr fontId="2"/>
  </si>
  <si>
    <t>公開資料点数</t>
    <rPh sb="0" eb="2">
      <t>コウカイ</t>
    </rPh>
    <rPh sb="2" eb="4">
      <t>シリョウ</t>
    </rPh>
    <rPh sb="4" eb="5">
      <t>テン</t>
    </rPh>
    <rPh sb="5" eb="6">
      <t>スウ</t>
    </rPh>
    <phoneticPr fontId="2"/>
  </si>
  <si>
    <t>図書館内限定公開点数</t>
    <rPh sb="0" eb="3">
      <t>トショカン</t>
    </rPh>
    <rPh sb="3" eb="4">
      <t>ナイ</t>
    </rPh>
    <rPh sb="4" eb="6">
      <t>ゲンテイ</t>
    </rPh>
    <rPh sb="6" eb="8">
      <t>コウカイ</t>
    </rPh>
    <rPh sb="8" eb="9">
      <t>テン</t>
    </rPh>
    <rPh sb="9" eb="10">
      <t>スウ</t>
    </rPh>
    <phoneticPr fontId="2"/>
  </si>
  <si>
    <t>　令和８年（2026年）２月27日からデジタルアーカイブを公開しました。</t>
    <rPh sb="1" eb="3">
      <t>レイワ</t>
    </rPh>
    <rPh sb="4" eb="5">
      <t>ネン</t>
    </rPh>
    <rPh sb="13" eb="14">
      <t>ガツ</t>
    </rPh>
    <rPh sb="16" eb="17">
      <t>ヒ</t>
    </rPh>
    <rPh sb="29" eb="31">
      <t>コウカイ</t>
    </rPh>
    <phoneticPr fontId="2"/>
  </si>
  <si>
    <t>　　　　　　　　　　　※　令和７年（2025年）９月22日にプレ公開</t>
    <rPh sb="13" eb="15">
      <t>レイワ</t>
    </rPh>
    <rPh sb="16" eb="17">
      <t>ネン</t>
    </rPh>
    <rPh sb="22" eb="23">
      <t>ネン</t>
    </rPh>
    <rPh sb="25" eb="26">
      <t>ガツ</t>
    </rPh>
    <rPh sb="28" eb="29">
      <t>ニチ</t>
    </rPh>
    <rPh sb="32" eb="34">
      <t>コウカイ</t>
    </rPh>
    <phoneticPr fontId="2"/>
  </si>
  <si>
    <t>マイサク</t>
    <phoneticPr fontId="2"/>
  </si>
  <si>
    <t>見て､聴いて､さわって楽しむ読書の世界in茨木</t>
    <rPh sb="0" eb="1">
      <t>ミ</t>
    </rPh>
    <rPh sb="3" eb="4">
      <t>キ</t>
    </rPh>
    <rPh sb="11" eb="12">
      <t>タノ</t>
    </rPh>
    <rPh sb="14" eb="16">
      <t>ドクショ</t>
    </rPh>
    <rPh sb="17" eb="19">
      <t>セカイ</t>
    </rPh>
    <rPh sb="21" eb="23">
      <t>イバラキ</t>
    </rPh>
    <phoneticPr fontId="2"/>
  </si>
  <si>
    <t>夏休みこども点字教室</t>
    <rPh sb="0" eb="2">
      <t>ナツヤス</t>
    </rPh>
    <rPh sb="6" eb="8">
      <t>テンジ</t>
    </rPh>
    <rPh sb="8" eb="10">
      <t>キョウシツ</t>
    </rPh>
    <phoneticPr fontId="2"/>
  </si>
  <si>
    <t>点字を探そう!読んでみよう！</t>
    <rPh sb="0" eb="2">
      <t>テンジ</t>
    </rPh>
    <rPh sb="3" eb="4">
      <t>サガ</t>
    </rPh>
    <rPh sb="7" eb="8">
      <t>ヨ</t>
    </rPh>
    <phoneticPr fontId="2"/>
  </si>
  <si>
    <t>点字で名刺を作ってみよう！</t>
    <rPh sb="0" eb="2">
      <t>テンジ</t>
    </rPh>
    <rPh sb="3" eb="5">
      <t>メイシ</t>
    </rPh>
    <rPh sb="6" eb="7">
      <t>ツク</t>
    </rPh>
    <phoneticPr fontId="2"/>
  </si>
  <si>
    <t>音声図書を体験してみよう！</t>
    <rPh sb="0" eb="2">
      <t>オンセイ</t>
    </rPh>
    <rPh sb="2" eb="4">
      <t>トショ</t>
    </rPh>
    <rPh sb="5" eb="7">
      <t>タイケン</t>
    </rPh>
    <phoneticPr fontId="2"/>
  </si>
  <si>
    <t xml:space="preserve">水尾図書館は大規模改修工事のため、令和７年10月４日～令和８年２月28日まで、館内設備利用
停止（自動貸出機を除く）  </t>
    <rPh sb="0" eb="2">
      <t>ミズオ</t>
    </rPh>
    <rPh sb="2" eb="5">
      <t>トショカン</t>
    </rPh>
    <rPh sb="6" eb="9">
      <t>ダイキボ</t>
    </rPh>
    <rPh sb="9" eb="11">
      <t>カイシュウ</t>
    </rPh>
    <rPh sb="11" eb="13">
      <t>コウジ</t>
    </rPh>
    <rPh sb="17" eb="19">
      <t>レイワ</t>
    </rPh>
    <rPh sb="20" eb="21">
      <t>ネン</t>
    </rPh>
    <rPh sb="23" eb="24">
      <t>ガツ</t>
    </rPh>
    <rPh sb="25" eb="26">
      <t>ニチ</t>
    </rPh>
    <rPh sb="27" eb="29">
      <t>レイワ</t>
    </rPh>
    <rPh sb="30" eb="31">
      <t>ネン</t>
    </rPh>
    <rPh sb="32" eb="33">
      <t>ガツ</t>
    </rPh>
    <rPh sb="35" eb="36">
      <t>ニチ</t>
    </rPh>
    <rPh sb="39" eb="41">
      <t>カンナイ</t>
    </rPh>
    <rPh sb="41" eb="43">
      <t>セツビ</t>
    </rPh>
    <rPh sb="43" eb="45">
      <t>リヨウ</t>
    </rPh>
    <rPh sb="46" eb="48">
      <t>テイシ</t>
    </rPh>
    <rPh sb="49" eb="51">
      <t>ジドウ</t>
    </rPh>
    <rPh sb="51" eb="52">
      <t>カ</t>
    </rPh>
    <rPh sb="52" eb="53">
      <t>ダ</t>
    </rPh>
    <rPh sb="53" eb="54">
      <t>キ</t>
    </rPh>
    <rPh sb="55" eb="56">
      <t>ノゾ</t>
    </rPh>
    <phoneticPr fontId="2"/>
  </si>
  <si>
    <t>（ 借受冊数3,387冊のうち、館外貸出は3,165冊である。）</t>
    <phoneticPr fontId="2"/>
  </si>
  <si>
    <t>(11)視聴覚資料貸出点数（令和７年度）</t>
    <rPh sb="4" eb="7">
      <t>シチョウカク</t>
    </rPh>
    <rPh sb="7" eb="9">
      <t>シリョウ</t>
    </rPh>
    <rPh sb="9" eb="11">
      <t>カシダシ</t>
    </rPh>
    <rPh sb="11" eb="13">
      <t>テンスウ</t>
    </rPh>
    <rPh sb="14" eb="15">
      <t>レイ</t>
    </rPh>
    <rPh sb="15" eb="16">
      <t>ワ</t>
    </rPh>
    <rPh sb="17" eb="19">
      <t>ネンド</t>
    </rPh>
    <rPh sb="18" eb="19">
      <t>ド</t>
    </rPh>
    <phoneticPr fontId="2"/>
  </si>
  <si>
    <t>(12)予約サービス（令和７年度）</t>
    <rPh sb="4" eb="6">
      <t>ヨヤク</t>
    </rPh>
    <rPh sb="11" eb="12">
      <t>レイ</t>
    </rPh>
    <rPh sb="12" eb="13">
      <t>ワ</t>
    </rPh>
    <rPh sb="14" eb="16">
      <t>ネンド</t>
    </rPh>
    <rPh sb="15" eb="16">
      <t>ド</t>
    </rPh>
    <phoneticPr fontId="2"/>
  </si>
  <si>
    <t>(13)レファレンス対応件数（令和７年度）</t>
    <rPh sb="10" eb="12">
      <t>タイオウ</t>
    </rPh>
    <rPh sb="12" eb="14">
      <t>ケンスウ</t>
    </rPh>
    <rPh sb="15" eb="16">
      <t>レイ</t>
    </rPh>
    <rPh sb="16" eb="17">
      <t>ワ</t>
    </rPh>
    <rPh sb="18" eb="20">
      <t>ネンド</t>
    </rPh>
    <phoneticPr fontId="3"/>
  </si>
  <si>
    <t>（14）相互貸借状況（令和７年度）</t>
    <rPh sb="4" eb="6">
      <t>ソウゴ</t>
    </rPh>
    <rPh sb="6" eb="8">
      <t>タイシャク</t>
    </rPh>
    <rPh sb="8" eb="10">
      <t>ジョウキョウ</t>
    </rPh>
    <rPh sb="11" eb="13">
      <t>レイワ</t>
    </rPh>
    <rPh sb="14" eb="16">
      <t>ネンド</t>
    </rPh>
    <rPh sb="15" eb="16">
      <t>ド</t>
    </rPh>
    <phoneticPr fontId="3"/>
  </si>
  <si>
    <t>(15)複写サービス（令和７年度）</t>
    <rPh sb="11" eb="12">
      <t>レイ</t>
    </rPh>
    <rPh sb="12" eb="13">
      <t>ワ</t>
    </rPh>
    <rPh sb="14" eb="16">
      <t>ネンド</t>
    </rPh>
    <phoneticPr fontId="2"/>
  </si>
  <si>
    <t>(16)館内設備利用状況（令和７年度）</t>
    <rPh sb="6" eb="8">
      <t>セツビ</t>
    </rPh>
    <rPh sb="13" eb="14">
      <t>レイ</t>
    </rPh>
    <rPh sb="14" eb="15">
      <t>ワ</t>
    </rPh>
    <rPh sb="16" eb="18">
      <t>ネンド</t>
    </rPh>
    <rPh sb="17" eb="18">
      <t>ド</t>
    </rPh>
    <phoneticPr fontId="3"/>
  </si>
  <si>
    <t>(17)商用データベース等一覧</t>
    <rPh sb="4" eb="6">
      <t>ショウヨウ</t>
    </rPh>
    <rPh sb="12" eb="13">
      <t>トウ</t>
    </rPh>
    <rPh sb="13" eb="15">
      <t>イチラン</t>
    </rPh>
    <phoneticPr fontId="3"/>
  </si>
  <si>
    <t>(18)阪急・ＪＲ返却ポスト実績（令和７年度）</t>
    <rPh sb="4" eb="6">
      <t>ハンキュウ</t>
    </rPh>
    <rPh sb="9" eb="11">
      <t>ヘンキャク</t>
    </rPh>
    <rPh sb="14" eb="16">
      <t>ジッセキ</t>
    </rPh>
    <rPh sb="17" eb="18">
      <t>レイ</t>
    </rPh>
    <rPh sb="18" eb="19">
      <t>ワ</t>
    </rPh>
    <rPh sb="20" eb="22">
      <t>ネンド</t>
    </rPh>
    <rPh sb="21" eb="22">
      <t>ド</t>
    </rPh>
    <phoneticPr fontId="3"/>
  </si>
  <si>
    <t>(19)障害者サービス利用状況（令和７年度）</t>
    <rPh sb="4" eb="6">
      <t>ショウガイ</t>
    </rPh>
    <rPh sb="6" eb="7">
      <t>シャ</t>
    </rPh>
    <rPh sb="11" eb="13">
      <t>リヨウ</t>
    </rPh>
    <rPh sb="16" eb="18">
      <t>レイワ</t>
    </rPh>
    <rPh sb="19" eb="21">
      <t>ネンド</t>
    </rPh>
    <rPh sb="20" eb="21">
      <t>ド</t>
    </rPh>
    <phoneticPr fontId="3"/>
  </si>
  <si>
    <t>(20)リサイクル図書譲与実績（令和７年度）</t>
    <rPh sb="9" eb="11">
      <t>トショ</t>
    </rPh>
    <rPh sb="11" eb="13">
      <t>ジョウヨ</t>
    </rPh>
    <rPh sb="13" eb="15">
      <t>ジッセキ</t>
    </rPh>
    <rPh sb="16" eb="17">
      <t>レイ</t>
    </rPh>
    <rPh sb="17" eb="18">
      <t>ワ</t>
    </rPh>
    <rPh sb="19" eb="21">
      <t>ネンド</t>
    </rPh>
    <rPh sb="20" eb="21">
      <t>ド</t>
    </rPh>
    <phoneticPr fontId="3"/>
  </si>
  <si>
    <t>(21)団体貸出（令和７年度）</t>
    <rPh sb="4" eb="5">
      <t>ダン</t>
    </rPh>
    <rPh sb="5" eb="6">
      <t>カラダ</t>
    </rPh>
    <rPh sb="6" eb="8">
      <t>カシダシ</t>
    </rPh>
    <rPh sb="9" eb="10">
      <t>レイ</t>
    </rPh>
    <rPh sb="10" eb="11">
      <t>ワ</t>
    </rPh>
    <rPh sb="12" eb="14">
      <t>ネンド</t>
    </rPh>
    <rPh sb="13" eb="14">
      <t>ド</t>
    </rPh>
    <phoneticPr fontId="3"/>
  </si>
  <si>
    <t>(22)行政支援サービス（令和７年度）</t>
    <rPh sb="4" eb="6">
      <t>ギョウセイ</t>
    </rPh>
    <rPh sb="6" eb="8">
      <t>シエン</t>
    </rPh>
    <rPh sb="13" eb="14">
      <t>レイ</t>
    </rPh>
    <rPh sb="14" eb="15">
      <t>ワ</t>
    </rPh>
    <rPh sb="16" eb="18">
      <t>ネンド</t>
    </rPh>
    <rPh sb="17" eb="18">
      <t>ド</t>
    </rPh>
    <phoneticPr fontId="3"/>
  </si>
  <si>
    <t>（23）北摂地区７市３町図書館広域利用（令和７年度）</t>
    <rPh sb="4" eb="6">
      <t>ホクセツ</t>
    </rPh>
    <rPh sb="6" eb="8">
      <t>チク</t>
    </rPh>
    <rPh sb="9" eb="10">
      <t>シ</t>
    </rPh>
    <rPh sb="11" eb="12">
      <t>チョウ</t>
    </rPh>
    <rPh sb="12" eb="15">
      <t>トショカン</t>
    </rPh>
    <rPh sb="15" eb="17">
      <t>コウイキ</t>
    </rPh>
    <rPh sb="17" eb="19">
      <t>リヨウ</t>
    </rPh>
    <rPh sb="20" eb="21">
      <t>レイ</t>
    </rPh>
    <rPh sb="21" eb="22">
      <t>ワ</t>
    </rPh>
    <rPh sb="23" eb="25">
      <t>ネンド</t>
    </rPh>
    <rPh sb="24" eb="25">
      <t>ド</t>
    </rPh>
    <phoneticPr fontId="3"/>
  </si>
  <si>
    <r>
      <t xml:space="preserve">  録音図書（カセットテープ、デイジー図書</t>
    </r>
    <r>
      <rPr>
        <sz val="9"/>
        <color indexed="8"/>
        <rFont val="BIZ UD明朝 Medium"/>
        <family val="1"/>
        <charset val="128"/>
      </rPr>
      <t>※１</t>
    </r>
    <r>
      <rPr>
        <sz val="11"/>
        <color indexed="8"/>
        <rFont val="BIZ UD明朝 Medium"/>
        <family val="1"/>
        <charset val="128"/>
      </rPr>
      <t>）・点字図書の貸出や、対面朗読等を行っています。
　平成28年４月から、視覚障害者用資料の貸出対象者を、視覚障害者に加えて通常の活字
による情報を得ることが困難な人にも拡大しました。
  また「障害者サービス利用案内」を活字、録音、点字で作成し、市内各図書館と各分室等に設置しています。
　令和６年11月には、中央図書館に「読書バリアフリーコーナー」を新設し、大活字本、ＬＬブック</t>
    </r>
    <r>
      <rPr>
        <sz val="9"/>
        <color indexed="8"/>
        <rFont val="BIZ UD明朝 Medium"/>
        <family val="1"/>
        <charset val="128"/>
      </rPr>
      <t>※２</t>
    </r>
    <r>
      <rPr>
        <sz val="11"/>
        <color indexed="8"/>
        <rFont val="BIZ UD明朝 Medium"/>
        <family val="1"/>
        <charset val="128"/>
      </rPr>
      <t>、デイジー図書、点字図書、点字つき絵本のほか、プレクストーク</t>
    </r>
    <r>
      <rPr>
        <sz val="9"/>
        <color indexed="8"/>
        <rFont val="BIZ UD明朝 Medium"/>
        <family val="1"/>
        <charset val="128"/>
      </rPr>
      <t>※３</t>
    </r>
    <r>
      <rPr>
        <sz val="11"/>
        <color indexed="8"/>
        <rFont val="BIZ UD明朝 Medium"/>
        <family val="1"/>
        <charset val="128"/>
      </rPr>
      <t>や
拡大読書機、ルーペなどの読書補助アイテム、福祉関連のリーフレット、チラシを設置し、誰もが読書に親しめる環境の整備を行っています。</t>
    </r>
    <rPh sb="19" eb="21">
      <t>トショ</t>
    </rPh>
    <rPh sb="49" eb="51">
      <t>ヘイセイ</t>
    </rPh>
    <rPh sb="53" eb="54">
      <t>ネン</t>
    </rPh>
    <rPh sb="55" eb="56">
      <t>ガツ</t>
    </rPh>
    <rPh sb="59" eb="61">
      <t>シカク</t>
    </rPh>
    <rPh sb="61" eb="64">
      <t>ショウガイシャ</t>
    </rPh>
    <rPh sb="64" eb="65">
      <t>ヨウ</t>
    </rPh>
    <rPh sb="65" eb="67">
      <t>シリョウ</t>
    </rPh>
    <rPh sb="68" eb="70">
      <t>カシダシ</t>
    </rPh>
    <rPh sb="70" eb="73">
      <t>タイショウシャ</t>
    </rPh>
    <rPh sb="75" eb="77">
      <t>シカク</t>
    </rPh>
    <rPh sb="77" eb="80">
      <t>ショウガイシャ</t>
    </rPh>
    <rPh sb="81" eb="82">
      <t>クワ</t>
    </rPh>
    <rPh sb="84" eb="86">
      <t>ツウジョウ</t>
    </rPh>
    <rPh sb="87" eb="89">
      <t>カツジ</t>
    </rPh>
    <rPh sb="93" eb="95">
      <t>ジョウホウ</t>
    </rPh>
    <rPh sb="96" eb="97">
      <t>エ</t>
    </rPh>
    <rPh sb="101" eb="103">
      <t>コンナン</t>
    </rPh>
    <rPh sb="104" eb="105">
      <t>ヒト</t>
    </rPh>
    <rPh sb="107" eb="109">
      <t>カクダイ</t>
    </rPh>
    <rPh sb="120" eb="123">
      <t>ショウガイシャ</t>
    </rPh>
    <rPh sb="127" eb="129">
      <t>リヨウ</t>
    </rPh>
    <rPh sb="129" eb="131">
      <t>アンナイ</t>
    </rPh>
    <rPh sb="133" eb="135">
      <t>カツジ</t>
    </rPh>
    <rPh sb="136" eb="138">
      <t>ロクオン</t>
    </rPh>
    <rPh sb="139" eb="141">
      <t>テンジ</t>
    </rPh>
    <rPh sb="142" eb="144">
      <t>サクセイ</t>
    </rPh>
    <rPh sb="146" eb="148">
      <t>シナイ</t>
    </rPh>
    <rPh sb="148" eb="149">
      <t>カク</t>
    </rPh>
    <rPh sb="149" eb="152">
      <t>トショカン</t>
    </rPh>
    <rPh sb="153" eb="154">
      <t>カク</t>
    </rPh>
    <rPh sb="156" eb="157">
      <t>トウ</t>
    </rPh>
    <rPh sb="158" eb="160">
      <t>セッチ</t>
    </rPh>
    <rPh sb="168" eb="170">
      <t>レイワ</t>
    </rPh>
    <rPh sb="171" eb="172">
      <t>ネン</t>
    </rPh>
    <rPh sb="174" eb="175">
      <t>ガツ</t>
    </rPh>
    <rPh sb="220" eb="222">
      <t>トショ</t>
    </rPh>
    <rPh sb="223" eb="227">
      <t>テンジトショ</t>
    </rPh>
    <rPh sb="228" eb="230">
      <t>テンジ</t>
    </rPh>
    <rPh sb="232" eb="234">
      <t>エホン</t>
    </rPh>
    <rPh sb="249" eb="251">
      <t>カクダイ</t>
    </rPh>
    <rPh sb="251" eb="254">
      <t>ドクショキ</t>
    </rPh>
    <rPh sb="261" eb="265">
      <t>ドクショホジョ</t>
    </rPh>
    <rPh sb="270" eb="274">
      <t>フクシカンレン</t>
    </rPh>
    <rPh sb="286" eb="288">
      <t>セッチ</t>
    </rPh>
    <rPh sb="290" eb="291">
      <t>ダレ</t>
    </rPh>
    <rPh sb="293" eb="295">
      <t>ドクショ</t>
    </rPh>
    <rPh sb="296" eb="297">
      <t>シタ</t>
    </rPh>
    <rPh sb="300" eb="302">
      <t>カンキョウ</t>
    </rPh>
    <rPh sb="303" eb="305">
      <t>セイビ</t>
    </rPh>
    <rPh sb="306" eb="307">
      <t>オコナ</t>
    </rPh>
    <phoneticPr fontId="2"/>
  </si>
  <si>
    <t>　新聞・雑誌記事、判例等の検索、閲覧、複写サービスを提供するためのオンラインデータ
ベース。
  各図書館の専用端末で利用できます。（ヨミダスは中央図書館のみ。日経テレコン21、市場
情報評価ナビMieNaは中央図書館とおにクルぶっくぱーくのみ。）</t>
    <rPh sb="1" eb="3">
      <t>シンブン</t>
    </rPh>
    <rPh sb="4" eb="6">
      <t>ザッシ</t>
    </rPh>
    <rPh sb="6" eb="8">
      <t>キジ</t>
    </rPh>
    <rPh sb="9" eb="11">
      <t>ハンレイ</t>
    </rPh>
    <rPh sb="11" eb="12">
      <t>ナド</t>
    </rPh>
    <rPh sb="13" eb="15">
      <t>ケンサク</t>
    </rPh>
    <rPh sb="16" eb="18">
      <t>エツラン</t>
    </rPh>
    <rPh sb="19" eb="21">
      <t>フクシャ</t>
    </rPh>
    <rPh sb="26" eb="28">
      <t>テイキョウ</t>
    </rPh>
    <rPh sb="49" eb="53">
      <t>カクトショカン</t>
    </rPh>
    <rPh sb="54" eb="56">
      <t>センヨウ</t>
    </rPh>
    <rPh sb="56" eb="58">
      <t>タンマツ</t>
    </rPh>
    <rPh sb="59" eb="61">
      <t>リヨウ</t>
    </rPh>
    <rPh sb="72" eb="74">
      <t>チュウオウ</t>
    </rPh>
    <rPh sb="74" eb="77">
      <t>トショカン</t>
    </rPh>
    <rPh sb="89" eb="91">
      <t>シジョウ</t>
    </rPh>
    <rPh sb="92" eb="94">
      <t>ジョウホウ</t>
    </rPh>
    <rPh sb="94" eb="96">
      <t>ヒョウカ</t>
    </rPh>
    <rPh sb="104" eb="106">
      <t>チュウオウ</t>
    </rPh>
    <rPh sb="106" eb="109">
      <t>トショカン</t>
    </rPh>
    <phoneticPr fontId="2"/>
  </si>
  <si>
    <t>　再利用が可能な除籍図書や寄贈本を、読書活動の推進と資源の保護に役立てるため譲与しています。
  令和３年10月、分館にリサイクルコーナーを開設しました。</t>
    <rPh sb="1" eb="4">
      <t>サイリヨウ</t>
    </rPh>
    <rPh sb="5" eb="7">
      <t>カノウ</t>
    </rPh>
    <rPh sb="8" eb="10">
      <t>ジョセキ</t>
    </rPh>
    <rPh sb="10" eb="12">
      <t>トショ</t>
    </rPh>
    <rPh sb="13" eb="15">
      <t>キゾウ</t>
    </rPh>
    <rPh sb="15" eb="16">
      <t>ボン</t>
    </rPh>
    <rPh sb="18" eb="20">
      <t>ドクショ</t>
    </rPh>
    <rPh sb="20" eb="22">
      <t>カツドウ</t>
    </rPh>
    <rPh sb="23" eb="25">
      <t>スイシン</t>
    </rPh>
    <rPh sb="26" eb="28">
      <t>シゲン</t>
    </rPh>
    <rPh sb="29" eb="31">
      <t>ホゴ</t>
    </rPh>
    <rPh sb="32" eb="34">
      <t>ヤクダ</t>
    </rPh>
    <rPh sb="38" eb="40">
      <t>ジョウヨ</t>
    </rPh>
    <rPh sb="49" eb="51">
      <t>レイワ</t>
    </rPh>
    <rPh sb="52" eb="53">
      <t>ネン</t>
    </rPh>
    <rPh sb="55" eb="56">
      <t>ガツ</t>
    </rPh>
    <rPh sb="57" eb="59">
      <t>ブンカン</t>
    </rPh>
    <rPh sb="70" eb="72">
      <t>カイセツ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</si>
</sst>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_);[Red]\(#,##0\)"/>
    <numFmt numFmtId="178" formatCode="m&quot;月&quot;d&quot;日&quot;;@"/>
  </numFmts>
  <fonts count="4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vertAlign val="subscript"/>
      <sz val="11"/>
      <color indexed="8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8"/>
      <color indexed="8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4"/>
      <color theme="1"/>
      <name val="Arial Unicode MS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Arial Unicode MS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2"/>
      <color theme="1"/>
      <name val="BIZ UDゴシック"/>
      <family val="3"/>
      <charset val="128"/>
    </font>
    <font>
      <sz val="1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252296517838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</cellStyleXfs>
  <cellXfs count="659">
    <xf numFmtId="0" fontId="0" fillId="0" borderId="0" xfId="0"/>
    <xf numFmtId="38" fontId="11" fillId="0" borderId="0" xfId="1" applyFont="1" applyFill="1" applyAlignment="1">
      <alignment vertical="center"/>
    </xf>
    <xf numFmtId="0" fontId="12" fillId="0" borderId="0" xfId="0" applyFont="1"/>
    <xf numFmtId="0" fontId="12" fillId="0" borderId="0" xfId="0" applyFont="1" applyAlignment="1"/>
    <xf numFmtId="38" fontId="12" fillId="0" borderId="0" xfId="1" applyFont="1" applyFill="1" applyAlignment="1">
      <alignment vertical="center"/>
    </xf>
    <xf numFmtId="38" fontId="12" fillId="0" borderId="0" xfId="1" applyFont="1" applyFill="1" applyBorder="1" applyAlignment="1">
      <alignment vertical="center"/>
    </xf>
    <xf numFmtId="0" fontId="12" fillId="0" borderId="0" xfId="0" applyFont="1" applyFill="1" applyAlignment="1">
      <alignment horizontal="right"/>
    </xf>
    <xf numFmtId="38" fontId="13" fillId="0" borderId="0" xfId="1" applyFont="1" applyFill="1" applyBorder="1" applyAlignment="1">
      <alignment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/>
    <xf numFmtId="3" fontId="12" fillId="0" borderId="0" xfId="0" applyNumberFormat="1" applyFont="1" applyBorder="1" applyAlignment="1" applyProtection="1">
      <alignment horizontal="left"/>
      <protection locked="0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/>
    <xf numFmtId="41" fontId="12" fillId="0" borderId="0" xfId="0" applyNumberFormat="1" applyFont="1" applyFill="1" applyBorder="1" applyAlignment="1" applyProtection="1">
      <alignment horizontal="center"/>
    </xf>
    <xf numFmtId="3" fontId="12" fillId="0" borderId="0" xfId="0" applyNumberFormat="1" applyFont="1" applyFill="1" applyBorder="1" applyAlignment="1" applyProtection="1">
      <alignment horizontal="center"/>
      <protection locked="0"/>
    </xf>
    <xf numFmtId="3" fontId="12" fillId="0" borderId="0" xfId="0" applyNumberFormat="1" applyFont="1" applyBorder="1" applyAlignment="1" applyProtection="1">
      <alignment horizontal="left" vertical="center"/>
      <protection locked="0"/>
    </xf>
    <xf numFmtId="41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38" fontId="12" fillId="0" borderId="0" xfId="1" applyFont="1" applyFill="1"/>
    <xf numFmtId="38" fontId="12" fillId="0" borderId="0" xfId="1" applyFont="1" applyFill="1" applyAlignment="1" applyProtection="1">
      <alignment horizontal="center"/>
      <protection locked="0"/>
    </xf>
    <xf numFmtId="0" fontId="12" fillId="0" borderId="0" xfId="0" applyFont="1" applyFill="1" applyAlignment="1"/>
    <xf numFmtId="3" fontId="15" fillId="0" borderId="0" xfId="0" applyNumberFormat="1" applyFont="1" applyFill="1" applyBorder="1" applyAlignment="1" applyProtection="1">
      <protection locked="0"/>
    </xf>
    <xf numFmtId="3" fontId="16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/>
    <xf numFmtId="0" fontId="12" fillId="0" borderId="0" xfId="0" applyFont="1" applyBorder="1" applyAlignment="1"/>
    <xf numFmtId="38" fontId="12" fillId="0" borderId="0" xfId="1" applyFont="1"/>
    <xf numFmtId="41" fontId="14" fillId="0" borderId="0" xfId="0" applyNumberFormat="1" applyFont="1" applyBorder="1" applyAlignment="1">
      <alignment horizontal="right" vertical="center"/>
    </xf>
    <xf numFmtId="38" fontId="17" fillId="2" borderId="0" xfId="1" applyFont="1" applyFill="1"/>
    <xf numFmtId="38" fontId="15" fillId="2" borderId="0" xfId="1" applyFont="1" applyFill="1" applyBorder="1" applyAlignment="1" applyProtection="1">
      <alignment horizontal="center" vertical="center"/>
    </xf>
    <xf numFmtId="38" fontId="12" fillId="2" borderId="0" xfId="1" applyFont="1" applyFill="1"/>
    <xf numFmtId="38" fontId="18" fillId="2" borderId="0" xfId="1" applyFont="1" applyFill="1" applyBorder="1" applyAlignment="1" applyProtection="1">
      <alignment horizontal="center"/>
      <protection locked="0"/>
    </xf>
    <xf numFmtId="38" fontId="12" fillId="2" borderId="0" xfId="1" applyFont="1" applyFill="1" applyBorder="1" applyAlignment="1" applyProtection="1">
      <protection locked="0"/>
    </xf>
    <xf numFmtId="38" fontId="12" fillId="2" borderId="0" xfId="1" applyFont="1" applyFill="1" applyBorder="1" applyAlignment="1" applyProtection="1">
      <alignment horizontal="center"/>
      <protection locked="0"/>
    </xf>
    <xf numFmtId="38" fontId="12" fillId="2" borderId="0" xfId="1" applyFont="1" applyFill="1" applyBorder="1" applyAlignment="1">
      <alignment horizontal="right"/>
    </xf>
    <xf numFmtId="38" fontId="15" fillId="2" borderId="0" xfId="1" applyFont="1" applyFill="1" applyProtection="1">
      <protection locked="0"/>
    </xf>
    <xf numFmtId="38" fontId="12" fillId="2" borderId="0" xfId="1" applyFont="1" applyFill="1" applyAlignment="1">
      <alignment horizontal="center"/>
    </xf>
    <xf numFmtId="9" fontId="12" fillId="0" borderId="0" xfId="0" applyNumberFormat="1" applyFont="1"/>
    <xf numFmtId="38" fontId="12" fillId="0" borderId="0" xfId="0" applyNumberFormat="1" applyFont="1"/>
    <xf numFmtId="0" fontId="10" fillId="0" borderId="0" xfId="0" applyFont="1" applyFill="1"/>
    <xf numFmtId="58" fontId="10" fillId="0" borderId="0" xfId="0" applyNumberFormat="1" applyFont="1" applyFill="1" applyAlignment="1"/>
    <xf numFmtId="0" fontId="13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left" vertical="center" indent="1"/>
    </xf>
    <xf numFmtId="0" fontId="19" fillId="0" borderId="0" xfId="0" applyFont="1" applyFill="1"/>
    <xf numFmtId="0" fontId="19" fillId="0" borderId="0" xfId="0" applyFont="1" applyFill="1" applyBorder="1" applyAlignment="1">
      <alignment horizontal="left" indent="1"/>
    </xf>
    <xf numFmtId="0" fontId="19" fillId="0" borderId="0" xfId="0" applyFont="1" applyFill="1" applyAlignment="1"/>
    <xf numFmtId="3" fontId="18" fillId="0" borderId="0" xfId="0" applyNumberFormat="1" applyFont="1" applyFill="1" applyBorder="1" applyAlignment="1" applyProtection="1">
      <alignment horizontal="center"/>
      <protection locked="0"/>
    </xf>
    <xf numFmtId="38" fontId="20" fillId="2" borderId="0" xfId="1" applyFont="1" applyFill="1" applyAlignment="1"/>
    <xf numFmtId="38" fontId="21" fillId="2" borderId="0" xfId="1" applyFont="1" applyFill="1" applyBorder="1" applyAlignment="1">
      <alignment horizontal="center"/>
    </xf>
    <xf numFmtId="38" fontId="20" fillId="2" borderId="0" xfId="1" applyFont="1" applyFill="1" applyBorder="1" applyAlignment="1"/>
    <xf numFmtId="38" fontId="22" fillId="2" borderId="0" xfId="1" applyFont="1" applyFill="1" applyAlignment="1" applyProtection="1">
      <protection locked="0"/>
    </xf>
    <xf numFmtId="38" fontId="23" fillId="2" borderId="0" xfId="1" applyFont="1" applyFill="1" applyAlignment="1"/>
    <xf numFmtId="38" fontId="24" fillId="2" borderId="0" xfId="1" applyFont="1" applyFill="1" applyBorder="1" applyAlignment="1">
      <alignment horizontal="center"/>
    </xf>
    <xf numFmtId="38" fontId="23" fillId="2" borderId="0" xfId="1" applyFont="1" applyFill="1" applyBorder="1" applyAlignment="1"/>
    <xf numFmtId="38" fontId="13" fillId="0" borderId="0" xfId="1" applyFont="1" applyFill="1" applyBorder="1" applyAlignment="1">
      <alignment horizontal="left" vertical="center"/>
    </xf>
    <xf numFmtId="38" fontId="13" fillId="0" borderId="0" xfId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left"/>
    </xf>
    <xf numFmtId="38" fontId="13" fillId="2" borderId="0" xfId="1" applyFont="1" applyFill="1" applyAlignment="1">
      <alignment horizontal="left"/>
    </xf>
    <xf numFmtId="38" fontId="25" fillId="0" borderId="0" xfId="1" applyFont="1" applyFill="1" applyBorder="1" applyAlignment="1">
      <alignment horizontal="left" vertical="center"/>
    </xf>
    <xf numFmtId="38" fontId="23" fillId="2" borderId="0" xfId="1" applyFont="1" applyFill="1" applyAlignment="1">
      <alignment horizontal="left"/>
    </xf>
    <xf numFmtId="38" fontId="13" fillId="2" borderId="0" xfId="1" applyFont="1" applyFill="1" applyBorder="1" applyAlignment="1">
      <alignment horizontal="left" vertical="center"/>
    </xf>
    <xf numFmtId="38" fontId="13" fillId="2" borderId="0" xfId="1" applyFont="1" applyFill="1" applyBorder="1" applyAlignment="1" applyProtection="1">
      <alignment horizontal="left" vertical="center"/>
      <protection locked="0"/>
    </xf>
    <xf numFmtId="38" fontId="13" fillId="2" borderId="0" xfId="1" applyFont="1" applyFill="1" applyBorder="1" applyAlignment="1">
      <alignment horizontal="right" vertical="center"/>
    </xf>
    <xf numFmtId="38" fontId="25" fillId="0" borderId="0" xfId="1" applyFont="1" applyFill="1" applyBorder="1" applyAlignment="1"/>
    <xf numFmtId="38" fontId="13" fillId="0" borderId="0" xfId="1" applyFont="1" applyFill="1" applyBorder="1" applyAlignment="1"/>
    <xf numFmtId="38" fontId="13" fillId="2" borderId="0" xfId="1" applyFont="1" applyFill="1" applyAlignment="1"/>
    <xf numFmtId="38" fontId="16" fillId="0" borderId="0" xfId="1" applyFont="1" applyFill="1" applyBorder="1" applyAlignment="1">
      <alignment horizontal="left"/>
    </xf>
    <xf numFmtId="38" fontId="16" fillId="0" borderId="0" xfId="1" applyFont="1" applyFill="1" applyBorder="1" applyAlignment="1">
      <alignment horizontal="center"/>
    </xf>
    <xf numFmtId="38" fontId="12" fillId="0" borderId="0" xfId="1" applyFont="1" applyFill="1" applyAlignment="1"/>
    <xf numFmtId="38" fontId="26" fillId="0" borderId="0" xfId="1" applyFont="1" applyFill="1" applyBorder="1" applyAlignment="1">
      <alignment horizontal="center"/>
    </xf>
    <xf numFmtId="38" fontId="12" fillId="0" borderId="0" xfId="1" applyFont="1" applyFill="1" applyAlignment="1">
      <alignment horizontal="left"/>
    </xf>
    <xf numFmtId="38" fontId="12" fillId="0" borderId="0" xfId="1" applyFont="1" applyFill="1" applyBorder="1" applyAlignment="1"/>
    <xf numFmtId="38" fontId="12" fillId="0" borderId="0" xfId="1" applyFont="1" applyFill="1" applyBorder="1" applyAlignment="1" applyProtection="1">
      <protection locked="0"/>
    </xf>
    <xf numFmtId="38" fontId="12" fillId="0" borderId="0" xfId="1" applyFont="1" applyFill="1" applyBorder="1" applyAlignment="1" applyProtection="1">
      <alignment horizontal="center"/>
      <protection locked="0"/>
    </xf>
    <xf numFmtId="38" fontId="14" fillId="0" borderId="0" xfId="1" applyFont="1" applyFill="1" applyAlignment="1">
      <alignment wrapText="1"/>
    </xf>
    <xf numFmtId="38" fontId="27" fillId="0" borderId="0" xfId="1" applyFont="1" applyFill="1" applyBorder="1" applyAlignment="1">
      <alignment horizontal="left" vertical="top" wrapText="1"/>
    </xf>
    <xf numFmtId="38" fontId="12" fillId="0" borderId="0" xfId="1" applyFont="1" applyAlignment="1"/>
    <xf numFmtId="0" fontId="23" fillId="0" borderId="0" xfId="0" applyFont="1" applyFill="1" applyAlignment="1">
      <alignment vertical="center"/>
    </xf>
    <xf numFmtId="38" fontId="22" fillId="0" borderId="0" xfId="1" applyFont="1" applyFill="1" applyBorder="1" applyAlignment="1" applyProtection="1">
      <alignment vertical="center"/>
      <protection locked="0"/>
    </xf>
    <xf numFmtId="38" fontId="28" fillId="0" borderId="0" xfId="1" applyFont="1" applyFill="1" applyBorder="1" applyAlignment="1" applyProtection="1">
      <alignment horizontal="center" vertical="center"/>
      <protection locked="0"/>
    </xf>
    <xf numFmtId="38" fontId="23" fillId="0" borderId="0" xfId="1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vertical="center" wrapText="1"/>
    </xf>
    <xf numFmtId="38" fontId="13" fillId="0" borderId="0" xfId="1" applyFont="1" applyFill="1" applyBorder="1" applyAlignment="1">
      <alignment horizontal="center" shrinkToFit="1"/>
    </xf>
    <xf numFmtId="0" fontId="13" fillId="0" borderId="0" xfId="0" applyFont="1" applyFill="1" applyBorder="1" applyAlignment="1">
      <alignment horizontal="center" vertical="center" wrapText="1"/>
    </xf>
    <xf numFmtId="38" fontId="25" fillId="0" borderId="0" xfId="1" applyFont="1" applyFill="1" applyBorder="1" applyAlignment="1">
      <alignment vertical="center"/>
    </xf>
    <xf numFmtId="38" fontId="20" fillId="0" borderId="0" xfId="1" applyFont="1" applyFill="1" applyBorder="1" applyAlignment="1">
      <alignment horizontal="right" vertical="center"/>
    </xf>
    <xf numFmtId="0" fontId="13" fillId="0" borderId="0" xfId="0" applyFont="1" applyFill="1" applyBorder="1"/>
    <xf numFmtId="38" fontId="13" fillId="0" borderId="0" xfId="1" applyFont="1" applyFill="1" applyBorder="1"/>
    <xf numFmtId="38" fontId="27" fillId="0" borderId="0" xfId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38" fontId="19" fillId="0" borderId="0" xfId="1" applyFont="1" applyFill="1" applyBorder="1"/>
    <xf numFmtId="0" fontId="19" fillId="0" borderId="0" xfId="0" applyFont="1" applyFill="1" applyBorder="1"/>
    <xf numFmtId="0" fontId="12" fillId="0" borderId="0" xfId="0" applyFont="1" applyBorder="1" applyAlignment="1">
      <alignment vertical="center"/>
    </xf>
    <xf numFmtId="3" fontId="13" fillId="0" borderId="0" xfId="0" applyNumberFormat="1" applyFont="1" applyBorder="1" applyAlignment="1" applyProtection="1">
      <alignment horizontal="left"/>
      <protection locked="0"/>
    </xf>
    <xf numFmtId="38" fontId="29" fillId="0" borderId="0" xfId="1" applyFont="1" applyFill="1" applyAlignment="1">
      <alignment vertical="center"/>
    </xf>
    <xf numFmtId="0" fontId="30" fillId="0" borderId="0" xfId="0" applyFont="1"/>
    <xf numFmtId="3" fontId="30" fillId="0" borderId="0" xfId="0" applyNumberFormat="1" applyFont="1" applyFill="1" applyAlignment="1" applyProtection="1">
      <alignment horizontal="left" vertical="center"/>
      <protection locked="0"/>
    </xf>
    <xf numFmtId="177" fontId="30" fillId="0" borderId="1" xfId="0" applyNumberFormat="1" applyFont="1" applyBorder="1" applyAlignment="1">
      <alignment vertical="center"/>
    </xf>
    <xf numFmtId="0" fontId="30" fillId="0" borderId="4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176" fontId="30" fillId="0" borderId="5" xfId="0" applyNumberFormat="1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176" fontId="30" fillId="0" borderId="6" xfId="0" applyNumberFormat="1" applyFont="1" applyBorder="1" applyAlignment="1">
      <alignment vertical="center"/>
    </xf>
    <xf numFmtId="176" fontId="30" fillId="0" borderId="1" xfId="0" applyNumberFormat="1" applyFont="1" applyBorder="1" applyAlignment="1">
      <alignment vertical="center"/>
    </xf>
    <xf numFmtId="0" fontId="30" fillId="0" borderId="7" xfId="0" applyFont="1" applyBorder="1" applyAlignment="1">
      <alignment horizontal="center" vertical="center"/>
    </xf>
    <xf numFmtId="176" fontId="30" fillId="0" borderId="7" xfId="0" applyNumberFormat="1" applyFont="1" applyBorder="1" applyAlignment="1">
      <alignment vertical="center"/>
    </xf>
    <xf numFmtId="0" fontId="30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38" fontId="30" fillId="0" borderId="0" xfId="1" applyFont="1" applyFill="1" applyAlignment="1">
      <alignment vertical="center"/>
    </xf>
    <xf numFmtId="38" fontId="31" fillId="0" borderId="0" xfId="1" applyFont="1" applyFill="1" applyAlignment="1">
      <alignment vertical="center"/>
    </xf>
    <xf numFmtId="38" fontId="30" fillId="0" borderId="0" xfId="1" applyFont="1" applyFill="1" applyBorder="1" applyAlignment="1">
      <alignment vertical="center"/>
    </xf>
    <xf numFmtId="0" fontId="30" fillId="0" borderId="0" xfId="0" applyFont="1" applyFill="1" applyBorder="1" applyAlignment="1">
      <alignment horizontal="right"/>
    </xf>
    <xf numFmtId="38" fontId="30" fillId="0" borderId="8" xfId="1" applyFont="1" applyFill="1" applyBorder="1" applyAlignment="1">
      <alignment horizontal="center" vertical="center"/>
    </xf>
    <xf numFmtId="38" fontId="30" fillId="0" borderId="0" xfId="1" applyFont="1" applyFill="1" applyBorder="1" applyAlignment="1">
      <alignment horizontal="center" vertical="center"/>
    </xf>
    <xf numFmtId="38" fontId="30" fillId="0" borderId="8" xfId="1" applyFont="1" applyFill="1" applyBorder="1" applyAlignment="1">
      <alignment horizontal="right" vertical="center"/>
    </xf>
    <xf numFmtId="38" fontId="30" fillId="0" borderId="0" xfId="1" applyFont="1" applyFill="1" applyBorder="1" applyAlignment="1">
      <alignment horizontal="right" vertical="center"/>
    </xf>
    <xf numFmtId="0" fontId="30" fillId="0" borderId="0" xfId="0" applyFont="1" applyFill="1"/>
    <xf numFmtId="0" fontId="30" fillId="0" borderId="0" xfId="0" applyFont="1" applyFill="1" applyAlignment="1">
      <alignment horizontal="right"/>
    </xf>
    <xf numFmtId="0" fontId="30" fillId="0" borderId="0" xfId="0" applyFont="1" applyFill="1" applyBorder="1"/>
    <xf numFmtId="3" fontId="30" fillId="0" borderId="0" xfId="0" applyNumberFormat="1" applyFont="1" applyFill="1" applyBorder="1" applyAlignment="1" applyProtection="1">
      <alignment horizontal="center"/>
      <protection locked="0"/>
    </xf>
    <xf numFmtId="41" fontId="30" fillId="0" borderId="0" xfId="0" applyNumberFormat="1" applyFont="1" applyFill="1" applyBorder="1" applyAlignment="1" applyProtection="1">
      <alignment horizontal="center"/>
    </xf>
    <xf numFmtId="41" fontId="32" fillId="0" borderId="0" xfId="0" applyNumberFormat="1" applyFont="1" applyFill="1" applyBorder="1" applyAlignment="1" applyProtection="1">
      <alignment horizontal="right" vertical="center"/>
    </xf>
    <xf numFmtId="38" fontId="29" fillId="0" borderId="0" xfId="1" applyFont="1" applyFill="1" applyProtection="1">
      <protection locked="0"/>
    </xf>
    <xf numFmtId="0" fontId="33" fillId="0" borderId="0" xfId="0" applyFont="1" applyFill="1"/>
    <xf numFmtId="38" fontId="30" fillId="0" borderId="0" xfId="1" applyFont="1" applyFill="1"/>
    <xf numFmtId="0" fontId="32" fillId="0" borderId="0" xfId="0" applyFont="1" applyFill="1" applyAlignment="1">
      <alignment vertical="center"/>
    </xf>
    <xf numFmtId="38" fontId="32" fillId="0" borderId="0" xfId="1" applyFont="1" applyFill="1" applyAlignment="1">
      <alignment vertical="center"/>
    </xf>
    <xf numFmtId="0" fontId="30" fillId="0" borderId="0" xfId="0" applyFont="1" applyFill="1" applyAlignment="1">
      <alignment vertical="center"/>
    </xf>
    <xf numFmtId="3" fontId="29" fillId="0" borderId="0" xfId="0" applyNumberFormat="1" applyFont="1" applyFill="1" applyBorder="1" applyAlignment="1" applyProtection="1">
      <alignment horizontal="left"/>
      <protection locked="0"/>
    </xf>
    <xf numFmtId="0" fontId="30" fillId="0" borderId="0" xfId="0" applyFont="1" applyFill="1" applyBorder="1" applyAlignment="1"/>
    <xf numFmtId="0" fontId="30" fillId="0" borderId="0" xfId="0" applyFont="1" applyBorder="1" applyAlignment="1"/>
    <xf numFmtId="0" fontId="30" fillId="0" borderId="8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distributed" vertical="center"/>
    </xf>
    <xf numFmtId="0" fontId="30" fillId="0" borderId="8" xfId="0" applyFont="1" applyBorder="1" applyAlignment="1">
      <alignment vertical="center"/>
    </xf>
    <xf numFmtId="0" fontId="30" fillId="0" borderId="0" xfId="0" applyFont="1" applyAlignment="1">
      <alignment horizontal="right"/>
    </xf>
    <xf numFmtId="41" fontId="32" fillId="0" borderId="0" xfId="0" applyNumberFormat="1" applyFont="1" applyBorder="1" applyAlignment="1">
      <alignment horizontal="right" vertical="center" indent="2"/>
    </xf>
    <xf numFmtId="38" fontId="30" fillId="0" borderId="0" xfId="1" applyFont="1"/>
    <xf numFmtId="38" fontId="29" fillId="2" borderId="0" xfId="1" applyFont="1" applyFill="1" applyBorder="1" applyAlignment="1" applyProtection="1">
      <alignment vertical="center"/>
    </xf>
    <xf numFmtId="38" fontId="34" fillId="2" borderId="0" xfId="1" applyFont="1" applyFill="1"/>
    <xf numFmtId="38" fontId="31" fillId="2" borderId="0" xfId="1" applyFont="1" applyFill="1" applyBorder="1" applyAlignment="1" applyProtection="1">
      <alignment vertical="center"/>
    </xf>
    <xf numFmtId="38" fontId="31" fillId="2" borderId="0" xfId="1" applyFont="1" applyFill="1" applyBorder="1" applyAlignment="1" applyProtection="1">
      <alignment horizontal="center" vertical="center"/>
    </xf>
    <xf numFmtId="38" fontId="30" fillId="2" borderId="0" xfId="1" applyFont="1" applyFill="1" applyBorder="1" applyAlignment="1" applyProtection="1">
      <alignment horizontal="right"/>
      <protection locked="0"/>
    </xf>
    <xf numFmtId="38" fontId="30" fillId="2" borderId="0" xfId="1" applyFont="1" applyFill="1"/>
    <xf numFmtId="38" fontId="30" fillId="2" borderId="0" xfId="1" applyFont="1" applyFill="1" applyBorder="1" applyAlignment="1" applyProtection="1">
      <alignment horizontal="center" vertical="center"/>
    </xf>
    <xf numFmtId="38" fontId="35" fillId="2" borderId="0" xfId="1" applyFont="1" applyFill="1" applyBorder="1" applyAlignment="1" applyProtection="1">
      <protection locked="0"/>
    </xf>
    <xf numFmtId="38" fontId="35" fillId="2" borderId="0" xfId="1" applyFont="1" applyFill="1" applyBorder="1" applyAlignment="1" applyProtection="1">
      <alignment horizontal="center"/>
      <protection locked="0"/>
    </xf>
    <xf numFmtId="38" fontId="30" fillId="2" borderId="0" xfId="1" applyFont="1" applyFill="1" applyBorder="1" applyAlignment="1" applyProtection="1">
      <protection locked="0"/>
    </xf>
    <xf numFmtId="38" fontId="29" fillId="2" borderId="0" xfId="1" applyFont="1" applyFill="1" applyProtection="1">
      <protection locked="0"/>
    </xf>
    <xf numFmtId="38" fontId="30" fillId="2" borderId="0" xfId="1" applyFont="1" applyFill="1" applyAlignment="1"/>
    <xf numFmtId="38" fontId="30" fillId="2" borderId="0" xfId="1" applyFont="1" applyFill="1" applyBorder="1" applyAlignment="1">
      <alignment horizontal="center" vertical="center" wrapText="1"/>
    </xf>
    <xf numFmtId="38" fontId="30" fillId="2" borderId="0" xfId="1" applyFont="1" applyFill="1" applyBorder="1" applyAlignment="1">
      <alignment wrapText="1"/>
    </xf>
    <xf numFmtId="38" fontId="30" fillId="2" borderId="0" xfId="1" applyFont="1" applyFill="1" applyAlignment="1">
      <alignment horizontal="right"/>
    </xf>
    <xf numFmtId="38" fontId="30" fillId="2" borderId="0" xfId="1" applyFont="1" applyFill="1" applyBorder="1" applyAlignment="1">
      <alignment horizontal="right" wrapText="1"/>
    </xf>
    <xf numFmtId="38" fontId="30" fillId="2" borderId="0" xfId="1" applyFont="1" applyFill="1" applyAlignment="1">
      <alignment vertical="center"/>
    </xf>
    <xf numFmtId="38" fontId="30" fillId="2" borderId="0" xfId="1" applyFont="1" applyFill="1" applyBorder="1" applyAlignment="1" applyProtection="1">
      <alignment horizontal="right" vertical="center"/>
    </xf>
    <xf numFmtId="38" fontId="30" fillId="2" borderId="0" xfId="1" applyFont="1" applyFill="1" applyBorder="1" applyAlignment="1" applyProtection="1">
      <alignment horizontal="center"/>
      <protection locked="0"/>
    </xf>
    <xf numFmtId="38" fontId="30" fillId="2" borderId="0" xfId="1" applyFont="1" applyFill="1" applyBorder="1" applyAlignment="1">
      <alignment horizontal="right"/>
    </xf>
    <xf numFmtId="38" fontId="32" fillId="2" borderId="0" xfId="1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3" fontId="29" fillId="0" borderId="0" xfId="0" applyNumberFormat="1" applyFont="1" applyFill="1" applyAlignment="1" applyProtection="1">
      <alignment vertical="center"/>
      <protection locked="0"/>
    </xf>
    <xf numFmtId="0" fontId="33" fillId="0" borderId="0" xfId="0" applyFont="1" applyFill="1" applyAlignment="1"/>
    <xf numFmtId="3" fontId="30" fillId="0" borderId="0" xfId="0" applyNumberFormat="1" applyFont="1" applyFill="1" applyAlignment="1" applyProtection="1">
      <alignment vertical="center" wrapText="1"/>
      <protection locked="0"/>
    </xf>
    <xf numFmtId="0" fontId="30" fillId="0" borderId="0" xfId="0" applyFont="1" applyFill="1" applyAlignment="1"/>
    <xf numFmtId="3" fontId="30" fillId="0" borderId="9" xfId="0" applyNumberFormat="1" applyFont="1" applyFill="1" applyBorder="1" applyAlignment="1" applyProtection="1">
      <alignment horizontal="left" wrapText="1"/>
      <protection locked="0"/>
    </xf>
    <xf numFmtId="3" fontId="30" fillId="0" borderId="0" xfId="0" applyNumberFormat="1" applyFont="1" applyFill="1" applyBorder="1" applyAlignment="1" applyProtection="1">
      <alignment horizontal="left" wrapText="1"/>
      <protection locked="0"/>
    </xf>
    <xf numFmtId="58" fontId="30" fillId="0" borderId="9" xfId="0" applyNumberFormat="1" applyFont="1" applyFill="1" applyBorder="1" applyAlignment="1"/>
    <xf numFmtId="58" fontId="30" fillId="0" borderId="0" xfId="0" applyNumberFormat="1" applyFont="1" applyFill="1" applyBorder="1" applyAlignment="1"/>
    <xf numFmtId="58" fontId="30" fillId="0" borderId="9" xfId="0" applyNumberFormat="1" applyFont="1" applyFill="1" applyBorder="1" applyAlignment="1">
      <alignment horizontal="right"/>
    </xf>
    <xf numFmtId="0" fontId="30" fillId="0" borderId="10" xfId="0" applyFont="1" applyFill="1" applyBorder="1" applyAlignment="1">
      <alignment vertical="center"/>
    </xf>
    <xf numFmtId="0" fontId="30" fillId="0" borderId="3" xfId="0" applyFont="1" applyFill="1" applyBorder="1" applyAlignment="1">
      <alignment vertical="center"/>
    </xf>
    <xf numFmtId="0" fontId="30" fillId="0" borderId="11" xfId="0" applyFont="1" applyFill="1" applyBorder="1" applyAlignment="1">
      <alignment vertical="center"/>
    </xf>
    <xf numFmtId="0" fontId="29" fillId="0" borderId="0" xfId="0" applyFont="1" applyFill="1"/>
    <xf numFmtId="0" fontId="33" fillId="0" borderId="0" xfId="0" applyFont="1" applyFill="1" applyAlignment="1">
      <alignment vertical="center" wrapText="1"/>
    </xf>
    <xf numFmtId="0" fontId="33" fillId="0" borderId="0" xfId="0" applyFont="1" applyFill="1" applyAlignment="1">
      <alignment horizontal="center"/>
    </xf>
    <xf numFmtId="38" fontId="29" fillId="2" borderId="0" xfId="1" applyFont="1" applyFill="1" applyAlignment="1" applyProtection="1">
      <protection locked="0"/>
    </xf>
    <xf numFmtId="38" fontId="32" fillId="2" borderId="0" xfId="1" applyFont="1" applyFill="1" applyAlignment="1"/>
    <xf numFmtId="38" fontId="32" fillId="2" borderId="0" xfId="1" applyFont="1" applyFill="1" applyBorder="1" applyAlignment="1">
      <alignment vertical="center"/>
    </xf>
    <xf numFmtId="38" fontId="32" fillId="2" borderId="0" xfId="1" applyFont="1" applyFill="1" applyAlignment="1" applyProtection="1">
      <alignment vertical="center"/>
      <protection locked="0"/>
    </xf>
    <xf numFmtId="38" fontId="32" fillId="2" borderId="0" xfId="1" applyFont="1" applyFill="1" applyBorder="1" applyAlignment="1"/>
    <xf numFmtId="38" fontId="36" fillId="2" borderId="0" xfId="1" applyFont="1" applyFill="1" applyBorder="1" applyAlignment="1">
      <alignment vertical="center"/>
    </xf>
    <xf numFmtId="38" fontId="36" fillId="2" borderId="0" xfId="1" applyFont="1" applyFill="1" applyAlignment="1" applyProtection="1">
      <alignment vertical="center"/>
      <protection locked="0"/>
    </xf>
    <xf numFmtId="38" fontId="36" fillId="2" borderId="0" xfId="1" applyFont="1" applyFill="1" applyBorder="1" applyAlignment="1"/>
    <xf numFmtId="38" fontId="36" fillId="2" borderId="0" xfId="1" applyFont="1" applyFill="1" applyAlignment="1"/>
    <xf numFmtId="38" fontId="37" fillId="2" borderId="0" xfId="1" applyFont="1" applyFill="1" applyAlignment="1"/>
    <xf numFmtId="38" fontId="37" fillId="2" borderId="0" xfId="1" applyFont="1" applyFill="1" applyAlignment="1" applyProtection="1">
      <alignment vertical="center"/>
      <protection locked="0"/>
    </xf>
    <xf numFmtId="38" fontId="37" fillId="2" borderId="0" xfId="1" applyFont="1" applyFill="1" applyBorder="1" applyAlignment="1"/>
    <xf numFmtId="38" fontId="30" fillId="0" borderId="0" xfId="1" applyFont="1" applyFill="1" applyBorder="1" applyAlignment="1">
      <alignment horizontal="left" vertical="center"/>
    </xf>
    <xf numFmtId="38" fontId="30" fillId="0" borderId="9" xfId="1" applyFont="1" applyFill="1" applyBorder="1" applyAlignment="1">
      <alignment horizontal="left" vertical="center"/>
    </xf>
    <xf numFmtId="38" fontId="30" fillId="0" borderId="9" xfId="1" applyFont="1" applyFill="1" applyBorder="1" applyAlignment="1">
      <alignment horizontal="right" vertical="center"/>
    </xf>
    <xf numFmtId="38" fontId="30" fillId="0" borderId="0" xfId="1" applyFont="1" applyFill="1" applyBorder="1" applyAlignment="1" applyProtection="1">
      <alignment horizontal="left" vertical="center"/>
      <protection locked="0"/>
    </xf>
    <xf numFmtId="38" fontId="32" fillId="0" borderId="0" xfId="1" applyFont="1" applyFill="1" applyBorder="1" applyAlignment="1">
      <alignment horizontal="left" vertical="center"/>
    </xf>
    <xf numFmtId="38" fontId="30" fillId="0" borderId="12" xfId="1" applyFont="1" applyFill="1" applyBorder="1" applyAlignment="1">
      <alignment horizontal="right" vertical="center"/>
    </xf>
    <xf numFmtId="38" fontId="30" fillId="0" borderId="0" xfId="1" applyFont="1" applyFill="1" applyBorder="1" applyAlignment="1">
      <alignment horizontal="right" vertical="center" indent="1"/>
    </xf>
    <xf numFmtId="38" fontId="30" fillId="0" borderId="0" xfId="1" applyFont="1" applyFill="1" applyBorder="1" applyAlignment="1">
      <alignment horizontal="left"/>
    </xf>
    <xf numFmtId="38" fontId="30" fillId="2" borderId="0" xfId="1" applyFont="1" applyFill="1" applyAlignment="1">
      <alignment horizontal="left"/>
    </xf>
    <xf numFmtId="38" fontId="37" fillId="0" borderId="0" xfId="1" applyFont="1" applyFill="1" applyBorder="1" applyAlignment="1">
      <alignment horizontal="left" vertical="center"/>
    </xf>
    <xf numFmtId="38" fontId="37" fillId="2" borderId="0" xfId="1" applyFont="1" applyFill="1" applyAlignment="1">
      <alignment horizontal="left"/>
    </xf>
    <xf numFmtId="38" fontId="37" fillId="0" borderId="0" xfId="1" applyFont="1" applyFill="1" applyBorder="1" applyAlignment="1">
      <alignment horizontal="left"/>
    </xf>
    <xf numFmtId="38" fontId="37" fillId="0" borderId="0" xfId="1" applyFont="1" applyFill="1" applyBorder="1" applyAlignment="1"/>
    <xf numFmtId="38" fontId="30" fillId="0" borderId="0" xfId="1" applyFont="1" applyFill="1" applyBorder="1" applyAlignment="1"/>
    <xf numFmtId="38" fontId="30" fillId="2" borderId="0" xfId="1" applyFont="1" applyFill="1" applyAlignment="1">
      <alignment horizontal="left" indent="1"/>
    </xf>
    <xf numFmtId="38" fontId="32" fillId="2" borderId="0" xfId="1" applyFont="1" applyFill="1" applyAlignment="1">
      <alignment horizontal="left" vertical="center" wrapText="1"/>
    </xf>
    <xf numFmtId="38" fontId="37" fillId="2" borderId="0" xfId="1" applyFont="1" applyFill="1" applyBorder="1" applyAlignment="1" applyProtection="1">
      <alignment vertical="center"/>
      <protection locked="0"/>
    </xf>
    <xf numFmtId="38" fontId="37" fillId="2" borderId="0" xfId="1" applyFont="1" applyFill="1" applyBorder="1" applyAlignment="1" applyProtection="1">
      <alignment horizontal="left" vertical="center"/>
      <protection locked="0"/>
    </xf>
    <xf numFmtId="38" fontId="37" fillId="2" borderId="0" xfId="1" applyFont="1" applyFill="1" applyBorder="1" applyAlignment="1">
      <alignment horizontal="left" vertical="center"/>
    </xf>
    <xf numFmtId="178" fontId="37" fillId="2" borderId="0" xfId="1" applyNumberFormat="1" applyFont="1" applyFill="1" applyBorder="1" applyAlignment="1">
      <alignment horizontal="left" vertical="center"/>
    </xf>
    <xf numFmtId="38" fontId="29" fillId="0" borderId="0" xfId="1" applyFont="1" applyFill="1" applyBorder="1" applyAlignment="1">
      <alignment horizontal="left"/>
    </xf>
    <xf numFmtId="38" fontId="30" fillId="0" borderId="0" xfId="1" applyFont="1" applyFill="1" applyAlignment="1"/>
    <xf numFmtId="38" fontId="30" fillId="0" borderId="0" xfId="1" applyFont="1" applyFill="1" applyAlignment="1">
      <alignment vertical="center" wrapText="1"/>
    </xf>
    <xf numFmtId="38" fontId="30" fillId="0" borderId="0" xfId="1" applyFont="1" applyFill="1" applyAlignment="1">
      <alignment horizontal="left"/>
    </xf>
    <xf numFmtId="38" fontId="30" fillId="0" borderId="8" xfId="1" applyFont="1" applyFill="1" applyBorder="1" applyAlignment="1" applyProtection="1">
      <alignment horizontal="center" vertical="center"/>
      <protection locked="0"/>
    </xf>
    <xf numFmtId="38" fontId="30" fillId="0" borderId="0" xfId="1" applyFont="1" applyFill="1" applyBorder="1" applyAlignment="1" applyProtection="1">
      <alignment horizontal="center" vertical="center"/>
      <protection locked="0"/>
    </xf>
    <xf numFmtId="38" fontId="30" fillId="0" borderId="2" xfId="1" applyFont="1" applyFill="1" applyBorder="1" applyAlignment="1"/>
    <xf numFmtId="38" fontId="30" fillId="0" borderId="8" xfId="1" applyFont="1" applyFill="1" applyBorder="1" applyAlignment="1" applyProtection="1">
      <alignment horizontal="right" vertical="center"/>
      <protection locked="0"/>
    </xf>
    <xf numFmtId="38" fontId="30" fillId="0" borderId="0" xfId="1" applyFont="1" applyFill="1" applyBorder="1" applyAlignment="1" applyProtection="1">
      <alignment horizontal="right" vertical="center"/>
      <protection locked="0"/>
    </xf>
    <xf numFmtId="38" fontId="32" fillId="0" borderId="0" xfId="1" applyFont="1" applyFill="1" applyAlignment="1">
      <alignment vertical="center" wrapText="1"/>
    </xf>
    <xf numFmtId="38" fontId="32" fillId="0" borderId="0" xfId="1" applyFont="1" applyFill="1" applyAlignment="1">
      <alignment wrapText="1"/>
    </xf>
    <xf numFmtId="38" fontId="32" fillId="0" borderId="0" xfId="1" applyFont="1" applyFill="1" applyBorder="1" applyAlignment="1">
      <alignment vertical="center" wrapText="1"/>
    </xf>
    <xf numFmtId="38" fontId="30" fillId="0" borderId="0" xfId="1" applyFont="1" applyFill="1" applyAlignment="1">
      <alignment horizontal="left" vertical="center"/>
    </xf>
    <xf numFmtId="38" fontId="32" fillId="0" borderId="9" xfId="1" applyFont="1" applyFill="1" applyBorder="1" applyAlignment="1">
      <alignment horizontal="left" vertical="top" wrapText="1"/>
    </xf>
    <xf numFmtId="38" fontId="30" fillId="0" borderId="0" xfId="1" applyFont="1" applyAlignment="1">
      <alignment horizontal="left" vertical="center"/>
    </xf>
    <xf numFmtId="38" fontId="30" fillId="0" borderId="0" xfId="1" applyFont="1" applyAlignment="1">
      <alignment horizontal="center"/>
    </xf>
    <xf numFmtId="38" fontId="34" fillId="0" borderId="0" xfId="1" applyFont="1" applyAlignment="1"/>
    <xf numFmtId="38" fontId="30" fillId="0" borderId="0" xfId="1" applyFont="1" applyAlignment="1"/>
    <xf numFmtId="3" fontId="29" fillId="0" borderId="0" xfId="0" applyNumberFormat="1" applyFont="1" applyFill="1" applyBorder="1" applyAlignment="1" applyProtection="1">
      <alignment horizontal="left" vertical="center"/>
      <protection locked="0"/>
    </xf>
    <xf numFmtId="38" fontId="39" fillId="0" borderId="0" xfId="1" applyFont="1" applyFill="1" applyBorder="1" applyAlignment="1"/>
    <xf numFmtId="38" fontId="39" fillId="0" borderId="0" xfId="1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 wrapText="1"/>
    </xf>
    <xf numFmtId="38" fontId="37" fillId="0" borderId="0" xfId="1" applyFont="1" applyFill="1" applyBorder="1" applyAlignment="1">
      <alignment vertical="center"/>
    </xf>
    <xf numFmtId="38" fontId="30" fillId="0" borderId="0" xfId="1" applyFont="1" applyFill="1" applyBorder="1" applyAlignment="1">
      <alignment horizontal="center" vertical="center" shrinkToFit="1"/>
    </xf>
    <xf numFmtId="0" fontId="30" fillId="0" borderId="0" xfId="0" applyFont="1" applyBorder="1" applyAlignment="1">
      <alignment vertical="center"/>
    </xf>
    <xf numFmtId="3" fontId="30" fillId="0" borderId="0" xfId="0" applyNumberFormat="1" applyFont="1" applyBorder="1" applyAlignment="1" applyProtection="1">
      <alignment horizontal="left"/>
      <protection locked="0"/>
    </xf>
    <xf numFmtId="38" fontId="30" fillId="0" borderId="0" xfId="1" applyFont="1" applyFill="1" applyBorder="1"/>
    <xf numFmtId="38" fontId="32" fillId="0" borderId="0" xfId="1" applyFont="1" applyFill="1" applyBorder="1" applyAlignment="1">
      <alignment vertical="center"/>
    </xf>
    <xf numFmtId="0" fontId="30" fillId="0" borderId="0" xfId="0" applyFont="1" applyFill="1" applyBorder="1" applyAlignment="1">
      <alignment horizontal="center"/>
    </xf>
    <xf numFmtId="38" fontId="30" fillId="0" borderId="0" xfId="1" applyFont="1" applyFill="1" applyBorder="1" applyAlignment="1" applyProtection="1">
      <alignment horizontal="distributed" vertical="center" indent="1"/>
      <protection locked="0"/>
    </xf>
    <xf numFmtId="38" fontId="39" fillId="2" borderId="0" xfId="1" applyFont="1" applyFill="1" applyAlignment="1"/>
    <xf numFmtId="38" fontId="39" fillId="2" borderId="0" xfId="1" applyFont="1" applyFill="1" applyBorder="1" applyAlignment="1">
      <alignment vertical="center"/>
    </xf>
    <xf numFmtId="38" fontId="32" fillId="0" borderId="6" xfId="1" applyFont="1" applyFill="1" applyBorder="1" applyAlignment="1">
      <alignment vertical="center"/>
    </xf>
    <xf numFmtId="0" fontId="30" fillId="0" borderId="6" xfId="0" applyFont="1" applyFill="1" applyBorder="1"/>
    <xf numFmtId="38" fontId="30" fillId="0" borderId="0" xfId="1" applyFont="1" applyFill="1" applyBorder="1" applyAlignment="1">
      <alignment horizontal="center" vertical="center" wrapText="1"/>
    </xf>
    <xf numFmtId="38" fontId="30" fillId="0" borderId="9" xfId="1" applyFont="1" applyFill="1" applyBorder="1" applyAlignment="1">
      <alignment vertical="center"/>
    </xf>
    <xf numFmtId="3" fontId="30" fillId="0" borderId="0" xfId="0" applyNumberFormat="1" applyFont="1" applyFill="1" applyAlignment="1" applyProtection="1">
      <alignment horizontal="left" vertical="center" wrapText="1"/>
      <protection locked="0"/>
    </xf>
    <xf numFmtId="38" fontId="32" fillId="0" borderId="0" xfId="1" applyFont="1" applyFill="1" applyBorder="1" applyAlignment="1">
      <alignment horizontal="left" vertical="center" wrapText="1"/>
    </xf>
    <xf numFmtId="0" fontId="30" fillId="2" borderId="0" xfId="0" applyFont="1" applyFill="1"/>
    <xf numFmtId="38" fontId="17" fillId="0" borderId="0" xfId="1" applyFont="1" applyFill="1"/>
    <xf numFmtId="38" fontId="34" fillId="0" borderId="0" xfId="1" applyFont="1" applyFill="1"/>
    <xf numFmtId="38" fontId="30" fillId="0" borderId="0" xfId="1" applyFont="1" applyFill="1" applyAlignment="1">
      <alignment horizontal="right"/>
    </xf>
    <xf numFmtId="9" fontId="30" fillId="0" borderId="0" xfId="1" applyNumberFormat="1" applyFont="1" applyFill="1" applyAlignment="1">
      <alignment vertical="center"/>
    </xf>
    <xf numFmtId="9" fontId="30" fillId="0" borderId="0" xfId="0" applyNumberFormat="1" applyFont="1" applyFill="1"/>
    <xf numFmtId="9" fontId="12" fillId="0" borderId="0" xfId="0" applyNumberFormat="1" applyFont="1" applyFill="1"/>
    <xf numFmtId="38" fontId="36" fillId="0" borderId="0" xfId="1" applyFont="1" applyFill="1" applyAlignment="1">
      <alignment horizontal="right" wrapText="1"/>
    </xf>
    <xf numFmtId="178" fontId="30" fillId="0" borderId="0" xfId="1" applyNumberFormat="1" applyFont="1" applyFill="1" applyBorder="1" applyAlignment="1">
      <alignment horizontal="center" vertical="center"/>
    </xf>
    <xf numFmtId="38" fontId="38" fillId="0" borderId="0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/>
    <xf numFmtId="0" fontId="30" fillId="0" borderId="0" xfId="0" applyFont="1" applyBorder="1" applyAlignment="1">
      <alignment horizontal="center" vertical="center"/>
    </xf>
    <xf numFmtId="0" fontId="12" fillId="0" borderId="12" xfId="0" applyFont="1" applyBorder="1"/>
    <xf numFmtId="0" fontId="30" fillId="0" borderId="0" xfId="0" applyFont="1" applyAlignment="1"/>
    <xf numFmtId="0" fontId="30" fillId="0" borderId="0" xfId="0" applyFont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/>
    <xf numFmtId="0" fontId="30" fillId="0" borderId="17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176" fontId="30" fillId="0" borderId="19" xfId="0" applyNumberFormat="1" applyFont="1" applyBorder="1" applyAlignment="1">
      <alignment horizontal="right" vertical="center" indent="1"/>
    </xf>
    <xf numFmtId="0" fontId="0" fillId="0" borderId="20" xfId="0" applyBorder="1" applyAlignment="1">
      <alignment horizontal="right" vertical="center" indent="1"/>
    </xf>
    <xf numFmtId="38" fontId="30" fillId="0" borderId="10" xfId="1" applyFont="1" applyFill="1" applyBorder="1" applyAlignment="1" applyProtection="1">
      <alignment vertical="center"/>
    </xf>
    <xf numFmtId="38" fontId="30" fillId="0" borderId="11" xfId="1" applyFont="1" applyFill="1" applyBorder="1" applyAlignment="1" applyProtection="1">
      <alignment vertical="center"/>
    </xf>
    <xf numFmtId="38" fontId="30" fillId="0" borderId="18" xfId="1" applyFont="1" applyFill="1" applyBorder="1" applyAlignment="1" applyProtection="1">
      <alignment vertical="center"/>
    </xf>
    <xf numFmtId="38" fontId="30" fillId="0" borderId="3" xfId="1" applyFont="1" applyFill="1" applyBorder="1" applyAlignment="1" applyProtection="1">
      <alignment vertical="center"/>
    </xf>
    <xf numFmtId="41" fontId="30" fillId="3" borderId="19" xfId="0" applyNumberFormat="1" applyFont="1" applyFill="1" applyBorder="1" applyAlignment="1" applyProtection="1">
      <alignment horizontal="center" vertical="center"/>
    </xf>
    <xf numFmtId="41" fontId="30" fillId="3" borderId="20" xfId="0" applyNumberFormat="1" applyFont="1" applyFill="1" applyBorder="1" applyAlignment="1" applyProtection="1">
      <alignment horizontal="center" vertical="center"/>
    </xf>
    <xf numFmtId="41" fontId="30" fillId="0" borderId="8" xfId="0" applyNumberFormat="1" applyFont="1" applyFill="1" applyBorder="1" applyAlignment="1" applyProtection="1">
      <alignment horizontal="center" vertical="center"/>
    </xf>
    <xf numFmtId="41" fontId="30" fillId="0" borderId="0" xfId="0" applyNumberFormat="1" applyFont="1" applyFill="1" applyBorder="1" applyAlignment="1" applyProtection="1">
      <alignment horizontal="center" vertical="center"/>
    </xf>
    <xf numFmtId="38" fontId="30" fillId="3" borderId="19" xfId="1" applyFont="1" applyFill="1" applyBorder="1" applyAlignment="1" applyProtection="1">
      <alignment vertical="center"/>
    </xf>
    <xf numFmtId="38" fontId="30" fillId="3" borderId="21" xfId="1" applyFont="1" applyFill="1" applyBorder="1" applyAlignment="1" applyProtection="1">
      <alignment vertical="center"/>
    </xf>
    <xf numFmtId="38" fontId="30" fillId="0" borderId="22" xfId="1" applyFont="1" applyFill="1" applyBorder="1" applyAlignment="1" applyProtection="1">
      <alignment vertical="center"/>
    </xf>
    <xf numFmtId="38" fontId="30" fillId="0" borderId="23" xfId="1" applyFont="1" applyFill="1" applyBorder="1" applyAlignment="1" applyProtection="1">
      <alignment vertical="center"/>
    </xf>
    <xf numFmtId="38" fontId="30" fillId="3" borderId="26" xfId="1" applyFont="1" applyFill="1" applyBorder="1" applyAlignment="1" applyProtection="1">
      <alignment vertical="center"/>
    </xf>
    <xf numFmtId="38" fontId="30" fillId="3" borderId="27" xfId="1" applyFont="1" applyFill="1" applyBorder="1" applyAlignment="1" applyProtection="1">
      <alignment vertical="center"/>
    </xf>
    <xf numFmtId="38" fontId="30" fillId="3" borderId="20" xfId="1" applyFont="1" applyFill="1" applyBorder="1" applyAlignment="1" applyProtection="1">
      <alignment vertical="center"/>
    </xf>
    <xf numFmtId="38" fontId="30" fillId="0" borderId="18" xfId="1" applyFont="1" applyFill="1" applyBorder="1" applyAlignment="1" applyProtection="1">
      <alignment horizontal="center" vertical="center"/>
    </xf>
    <xf numFmtId="38" fontId="30" fillId="0" borderId="3" xfId="1" applyFont="1" applyFill="1" applyBorder="1" applyAlignment="1" applyProtection="1">
      <alignment horizontal="center" vertical="center"/>
    </xf>
    <xf numFmtId="38" fontId="30" fillId="0" borderId="11" xfId="1" applyFont="1" applyFill="1" applyBorder="1" applyAlignment="1" applyProtection="1">
      <alignment horizontal="center" vertical="center"/>
    </xf>
    <xf numFmtId="38" fontId="30" fillId="0" borderId="10" xfId="1" applyFont="1" applyFill="1" applyBorder="1" applyAlignment="1" applyProtection="1">
      <alignment horizontal="center" vertical="center"/>
    </xf>
    <xf numFmtId="38" fontId="30" fillId="0" borderId="28" xfId="1" applyFont="1" applyFill="1" applyBorder="1" applyAlignment="1" applyProtection="1">
      <alignment horizontal="center" vertical="center"/>
    </xf>
    <xf numFmtId="38" fontId="30" fillId="0" borderId="29" xfId="1" applyFont="1" applyFill="1" applyBorder="1" applyAlignment="1" applyProtection="1">
      <alignment vertical="center"/>
    </xf>
    <xf numFmtId="38" fontId="30" fillId="0" borderId="30" xfId="1" applyFont="1" applyFill="1" applyBorder="1" applyAlignment="1" applyProtection="1">
      <alignment vertical="center"/>
    </xf>
    <xf numFmtId="38" fontId="30" fillId="3" borderId="19" xfId="1" applyFont="1" applyFill="1" applyBorder="1" applyAlignment="1" applyProtection="1">
      <alignment horizontal="distributed" vertical="center"/>
    </xf>
    <xf numFmtId="38" fontId="30" fillId="3" borderId="20" xfId="1" applyFont="1" applyFill="1" applyBorder="1" applyAlignment="1" applyProtection="1">
      <alignment horizontal="distributed" vertical="center"/>
    </xf>
    <xf numFmtId="38" fontId="30" fillId="0" borderId="13" xfId="1" applyFont="1" applyFill="1" applyBorder="1" applyAlignment="1" applyProtection="1">
      <alignment horizontal="distributed" vertical="center"/>
    </xf>
    <xf numFmtId="38" fontId="30" fillId="0" borderId="14" xfId="1" applyFont="1" applyFill="1" applyBorder="1" applyAlignment="1" applyProtection="1">
      <alignment horizontal="distributed" vertical="center"/>
    </xf>
    <xf numFmtId="3" fontId="30" fillId="0" borderId="10" xfId="0" applyNumberFormat="1" applyFont="1" applyFill="1" applyBorder="1" applyAlignment="1" applyProtection="1">
      <alignment horizontal="distributed" vertical="center"/>
      <protection locked="0"/>
    </xf>
    <xf numFmtId="3" fontId="30" fillId="0" borderId="11" xfId="0" applyNumberFormat="1" applyFont="1" applyFill="1" applyBorder="1" applyAlignment="1" applyProtection="1">
      <alignment horizontal="distributed" vertical="center"/>
      <protection locked="0"/>
    </xf>
    <xf numFmtId="38" fontId="30" fillId="0" borderId="10" xfId="1" applyFont="1" applyFill="1" applyBorder="1" applyAlignment="1" applyProtection="1">
      <alignment horizontal="distributed" vertical="center"/>
    </xf>
    <xf numFmtId="38" fontId="30" fillId="0" borderId="11" xfId="1" applyFont="1" applyFill="1" applyBorder="1" applyAlignment="1" applyProtection="1">
      <alignment horizontal="distributed" vertical="center"/>
    </xf>
    <xf numFmtId="38" fontId="32" fillId="0" borderId="10" xfId="1" applyFont="1" applyFill="1" applyBorder="1" applyAlignment="1">
      <alignment vertical="center" shrinkToFit="1"/>
    </xf>
    <xf numFmtId="38" fontId="32" fillId="0" borderId="11" xfId="1" applyFont="1" applyFill="1" applyBorder="1" applyAlignment="1">
      <alignment vertical="center" shrinkToFit="1"/>
    </xf>
    <xf numFmtId="41" fontId="30" fillId="0" borderId="4" xfId="0" applyNumberFormat="1" applyFont="1" applyFill="1" applyBorder="1" applyAlignment="1" applyProtection="1">
      <alignment horizontal="center" vertical="center"/>
    </xf>
    <xf numFmtId="41" fontId="30" fillId="0" borderId="1" xfId="0" applyNumberFormat="1" applyFont="1" applyFill="1" applyBorder="1" applyAlignment="1" applyProtection="1">
      <alignment horizontal="center" vertical="center"/>
    </xf>
    <xf numFmtId="38" fontId="30" fillId="0" borderId="28" xfId="1" applyFont="1" applyFill="1" applyBorder="1" applyAlignment="1" applyProtection="1">
      <alignment vertical="center"/>
    </xf>
    <xf numFmtId="41" fontId="30" fillId="0" borderId="24" xfId="0" applyNumberFormat="1" applyFont="1" applyFill="1" applyBorder="1" applyAlignment="1" applyProtection="1">
      <alignment horizontal="center" vertical="center"/>
    </xf>
    <xf numFmtId="41" fontId="30" fillId="0" borderId="25" xfId="0" applyNumberFormat="1" applyFont="1" applyFill="1" applyBorder="1" applyAlignment="1" applyProtection="1">
      <alignment horizontal="center" vertical="center"/>
    </xf>
    <xf numFmtId="38" fontId="30" fillId="0" borderId="10" xfId="1" applyFont="1" applyFill="1" applyBorder="1" applyAlignment="1">
      <alignment horizontal="distributed" vertical="center"/>
    </xf>
    <xf numFmtId="38" fontId="30" fillId="0" borderId="11" xfId="1" applyFont="1" applyFill="1" applyBorder="1" applyAlignment="1">
      <alignment horizontal="distributed" vertical="center"/>
    </xf>
    <xf numFmtId="38" fontId="30" fillId="0" borderId="22" xfId="1" applyFont="1" applyFill="1" applyBorder="1" applyAlignment="1">
      <alignment horizontal="distributed" vertical="center"/>
    </xf>
    <xf numFmtId="38" fontId="30" fillId="0" borderId="23" xfId="1" applyFont="1" applyFill="1" applyBorder="1" applyAlignment="1">
      <alignment horizontal="distributed" vertical="center"/>
    </xf>
    <xf numFmtId="38" fontId="30" fillId="3" borderId="19" xfId="1" applyFont="1" applyFill="1" applyBorder="1" applyAlignment="1">
      <alignment horizontal="distributed" vertical="center"/>
    </xf>
    <xf numFmtId="38" fontId="30" fillId="3" borderId="20" xfId="1" applyFont="1" applyFill="1" applyBorder="1" applyAlignment="1">
      <alignment horizontal="distributed" vertical="center"/>
    </xf>
    <xf numFmtId="38" fontId="30" fillId="0" borderId="31" xfId="1" applyFont="1" applyFill="1" applyBorder="1" applyAlignment="1" applyProtection="1">
      <alignment vertical="center"/>
    </xf>
    <xf numFmtId="38" fontId="30" fillId="0" borderId="31" xfId="1" applyFont="1" applyFill="1" applyBorder="1" applyAlignment="1">
      <alignment vertical="center"/>
    </xf>
    <xf numFmtId="0" fontId="30" fillId="0" borderId="32" xfId="0" applyFont="1" applyFill="1" applyBorder="1" applyAlignment="1">
      <alignment horizontal="distributed"/>
    </xf>
    <xf numFmtId="0" fontId="30" fillId="0" borderId="33" xfId="0" applyFont="1" applyFill="1" applyBorder="1" applyAlignment="1">
      <alignment horizontal="distributed"/>
    </xf>
    <xf numFmtId="3" fontId="30" fillId="3" borderId="19" xfId="0" applyNumberFormat="1" applyFont="1" applyFill="1" applyBorder="1" applyAlignment="1" applyProtection="1">
      <alignment horizontal="distributed" vertical="center"/>
      <protection locked="0"/>
    </xf>
    <xf numFmtId="3" fontId="30" fillId="3" borderId="20" xfId="0" applyNumberFormat="1" applyFont="1" applyFill="1" applyBorder="1" applyAlignment="1" applyProtection="1">
      <alignment horizontal="distributed" vertical="center"/>
      <protection locked="0"/>
    </xf>
    <xf numFmtId="3" fontId="30" fillId="0" borderId="24" xfId="0" applyNumberFormat="1" applyFont="1" applyFill="1" applyBorder="1" applyAlignment="1" applyProtection="1">
      <alignment horizontal="distributed" vertical="center"/>
      <protection locked="0"/>
    </xf>
    <xf numFmtId="3" fontId="30" fillId="0" borderId="25" xfId="0" applyNumberFormat="1" applyFont="1" applyFill="1" applyBorder="1" applyAlignment="1" applyProtection="1">
      <alignment horizontal="distributed" vertical="center"/>
      <protection locked="0"/>
    </xf>
    <xf numFmtId="0" fontId="30" fillId="0" borderId="10" xfId="0" applyFont="1" applyFill="1" applyBorder="1" applyAlignment="1">
      <alignment horizontal="distributed" vertical="center"/>
    </xf>
    <xf numFmtId="0" fontId="30" fillId="0" borderId="11" xfId="0" applyFont="1" applyFill="1" applyBorder="1" applyAlignment="1">
      <alignment horizontal="distributed" vertical="center"/>
    </xf>
    <xf numFmtId="41" fontId="30" fillId="0" borderId="10" xfId="0" applyNumberFormat="1" applyFont="1" applyFill="1" applyBorder="1" applyAlignment="1" applyProtection="1">
      <alignment horizontal="center" vertical="center"/>
    </xf>
    <xf numFmtId="41" fontId="30" fillId="0" borderId="11" xfId="0" applyNumberFormat="1" applyFont="1" applyFill="1" applyBorder="1" applyAlignment="1" applyProtection="1">
      <alignment horizontal="center" vertical="center"/>
    </xf>
    <xf numFmtId="38" fontId="30" fillId="3" borderId="19" xfId="1" applyFont="1" applyFill="1" applyBorder="1" applyAlignment="1">
      <alignment horizontal="right" vertical="center" indent="1"/>
    </xf>
    <xf numFmtId="38" fontId="30" fillId="3" borderId="27" xfId="1" applyFont="1" applyFill="1" applyBorder="1" applyAlignment="1">
      <alignment horizontal="right" vertical="center" indent="1"/>
    </xf>
    <xf numFmtId="38" fontId="30" fillId="3" borderId="20" xfId="1" applyFont="1" applyFill="1" applyBorder="1" applyAlignment="1">
      <alignment horizontal="right" vertical="center" indent="1"/>
    </xf>
    <xf numFmtId="3" fontId="30" fillId="0" borderId="1" xfId="0" applyNumberFormat="1" applyFont="1" applyFill="1" applyBorder="1" applyAlignment="1" applyProtection="1">
      <alignment horizontal="center" vertical="center"/>
      <protection locked="0"/>
    </xf>
    <xf numFmtId="3" fontId="32" fillId="0" borderId="1" xfId="0" applyNumberFormat="1" applyFont="1" applyFill="1" applyBorder="1" applyAlignment="1" applyProtection="1">
      <alignment horizontal="center" vertical="center"/>
      <protection locked="0"/>
    </xf>
    <xf numFmtId="3" fontId="30" fillId="0" borderId="4" xfId="0" applyNumberFormat="1" applyFont="1" applyFill="1" applyBorder="1" applyAlignment="1" applyProtection="1">
      <alignment horizontal="center" vertical="center"/>
      <protection locked="0"/>
    </xf>
    <xf numFmtId="3" fontId="30" fillId="0" borderId="8" xfId="0" applyNumberFormat="1" applyFont="1" applyFill="1" applyBorder="1" applyAlignment="1" applyProtection="1">
      <alignment horizontal="center" vertical="center"/>
      <protection locked="0"/>
    </xf>
    <xf numFmtId="38" fontId="30" fillId="0" borderId="10" xfId="1" applyFont="1" applyFill="1" applyBorder="1" applyAlignment="1">
      <alignment horizontal="right" vertical="center" indent="1"/>
    </xf>
    <xf numFmtId="38" fontId="30" fillId="0" borderId="3" xfId="1" applyFont="1" applyFill="1" applyBorder="1" applyAlignment="1">
      <alignment horizontal="right" vertical="center" indent="1"/>
    </xf>
    <xf numFmtId="38" fontId="30" fillId="0" borderId="11" xfId="1" applyFont="1" applyFill="1" applyBorder="1" applyAlignment="1">
      <alignment horizontal="right" vertical="center" indent="1"/>
    </xf>
    <xf numFmtId="38" fontId="30" fillId="0" borderId="13" xfId="1" applyFont="1" applyFill="1" applyBorder="1" applyAlignment="1">
      <alignment horizontal="right" vertical="center" indent="1"/>
    </xf>
    <xf numFmtId="38" fontId="30" fillId="0" borderId="12" xfId="1" applyFont="1" applyFill="1" applyBorder="1" applyAlignment="1">
      <alignment horizontal="right" vertical="center" indent="1"/>
    </xf>
    <xf numFmtId="38" fontId="30" fillId="0" borderId="14" xfId="1" applyFont="1" applyFill="1" applyBorder="1" applyAlignment="1">
      <alignment horizontal="right" vertical="center" indent="1"/>
    </xf>
    <xf numFmtId="38" fontId="30" fillId="0" borderId="22" xfId="1" applyFont="1" applyFill="1" applyBorder="1" applyAlignment="1">
      <alignment horizontal="right" vertical="center" indent="1"/>
    </xf>
    <xf numFmtId="38" fontId="30" fillId="0" borderId="30" xfId="1" applyFont="1" applyFill="1" applyBorder="1" applyAlignment="1">
      <alignment horizontal="right" vertical="center" indent="1"/>
    </xf>
    <xf numFmtId="38" fontId="30" fillId="0" borderId="23" xfId="1" applyFont="1" applyFill="1" applyBorder="1" applyAlignment="1">
      <alignment horizontal="right" vertical="center" indent="1"/>
    </xf>
    <xf numFmtId="0" fontId="30" fillId="0" borderId="9" xfId="0" applyFont="1" applyFill="1" applyBorder="1" applyAlignment="1">
      <alignment horizontal="right"/>
    </xf>
    <xf numFmtId="0" fontId="30" fillId="0" borderId="9" xfId="0" applyFont="1" applyBorder="1" applyAlignment="1"/>
    <xf numFmtId="38" fontId="30" fillId="0" borderId="32" xfId="1" applyFont="1" applyFill="1" applyBorder="1" applyAlignment="1">
      <alignment horizontal="center" vertical="center" wrapText="1"/>
    </xf>
    <xf numFmtId="38" fontId="30" fillId="0" borderId="33" xfId="1" applyFont="1" applyFill="1" applyBorder="1" applyAlignment="1">
      <alignment horizontal="center" vertical="center" wrapText="1"/>
    </xf>
    <xf numFmtId="38" fontId="30" fillId="0" borderId="10" xfId="1" applyFont="1" applyFill="1" applyBorder="1" applyAlignment="1">
      <alignment horizontal="center" vertical="center" wrapText="1"/>
    </xf>
    <xf numFmtId="38" fontId="30" fillId="0" borderId="3" xfId="1" applyFont="1" applyFill="1" applyBorder="1" applyAlignment="1">
      <alignment horizontal="center" vertical="center" wrapText="1"/>
    </xf>
    <xf numFmtId="38" fontId="30" fillId="0" borderId="11" xfId="1" applyFont="1" applyFill="1" applyBorder="1" applyAlignment="1">
      <alignment horizontal="center" vertical="center" wrapText="1"/>
    </xf>
    <xf numFmtId="38" fontId="30" fillId="0" borderId="10" xfId="1" applyFont="1" applyFill="1" applyBorder="1" applyAlignment="1">
      <alignment horizontal="center" vertical="center" shrinkToFit="1"/>
    </xf>
    <xf numFmtId="38" fontId="30" fillId="0" borderId="3" xfId="1" applyFont="1" applyFill="1" applyBorder="1" applyAlignment="1">
      <alignment horizontal="center" vertical="center" shrinkToFit="1"/>
    </xf>
    <xf numFmtId="38" fontId="30" fillId="0" borderId="11" xfId="1" applyFont="1" applyFill="1" applyBorder="1" applyAlignment="1">
      <alignment horizontal="center" vertical="center" shrinkToFit="1"/>
    </xf>
    <xf numFmtId="38" fontId="32" fillId="0" borderId="10" xfId="1" applyFont="1" applyFill="1" applyBorder="1" applyAlignment="1">
      <alignment horizontal="center" vertical="center" shrinkToFit="1"/>
    </xf>
    <xf numFmtId="38" fontId="32" fillId="0" borderId="3" xfId="1" applyFont="1" applyFill="1" applyBorder="1" applyAlignment="1">
      <alignment horizontal="center" vertical="center" shrinkToFit="1"/>
    </xf>
    <xf numFmtId="0" fontId="0" fillId="0" borderId="0" xfId="0" applyAlignment="1"/>
    <xf numFmtId="0" fontId="32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30" fillId="0" borderId="0" xfId="0" applyFont="1" applyAlignment="1"/>
    <xf numFmtId="38" fontId="30" fillId="2" borderId="13" xfId="1" applyFont="1" applyFill="1" applyBorder="1" applyAlignment="1">
      <alignment horizontal="center" vertical="center" wrapText="1"/>
    </xf>
    <xf numFmtId="38" fontId="30" fillId="2" borderId="14" xfId="1" applyFont="1" applyFill="1" applyBorder="1" applyAlignment="1">
      <alignment horizontal="center" vertical="center" wrapText="1"/>
    </xf>
    <xf numFmtId="38" fontId="30" fillId="2" borderId="22" xfId="1" applyFont="1" applyFill="1" applyBorder="1" applyAlignment="1" applyProtection="1">
      <alignment vertical="center"/>
    </xf>
    <xf numFmtId="38" fontId="30" fillId="2" borderId="23" xfId="1" applyFont="1" applyFill="1" applyBorder="1" applyAlignment="1" applyProtection="1">
      <alignment vertical="center"/>
    </xf>
    <xf numFmtId="38" fontId="30" fillId="2" borderId="15" xfId="1" applyFont="1" applyFill="1" applyBorder="1" applyAlignment="1">
      <alignment horizontal="right" wrapText="1"/>
    </xf>
    <xf numFmtId="38" fontId="30" fillId="2" borderId="16" xfId="1" applyFont="1" applyFill="1" applyBorder="1" applyAlignment="1">
      <alignment horizontal="right" wrapText="1"/>
    </xf>
    <xf numFmtId="38" fontId="30" fillId="2" borderId="10" xfId="1" applyFont="1" applyFill="1" applyBorder="1" applyAlignment="1" applyProtection="1">
      <alignment horizontal="center" vertical="center"/>
    </xf>
    <xf numFmtId="38" fontId="30" fillId="2" borderId="11" xfId="1" applyFont="1" applyFill="1" applyBorder="1" applyAlignment="1" applyProtection="1">
      <alignment horizontal="center" vertical="center"/>
    </xf>
    <xf numFmtId="38" fontId="30" fillId="2" borderId="1" xfId="1" applyFont="1" applyFill="1" applyBorder="1" applyAlignment="1" applyProtection="1">
      <alignment horizontal="center" vertical="center"/>
    </xf>
    <xf numFmtId="38" fontId="30" fillId="3" borderId="5" xfId="1" applyFont="1" applyFill="1" applyBorder="1" applyAlignment="1">
      <alignment horizontal="right" vertical="center"/>
    </xf>
    <xf numFmtId="38" fontId="30" fillId="2" borderId="1" xfId="1" applyFont="1" applyFill="1" applyBorder="1" applyAlignment="1" applyProtection="1">
      <alignment horizontal="distributed" vertical="center" indent="1"/>
    </xf>
    <xf numFmtId="38" fontId="30" fillId="2" borderId="10" xfId="1" applyFont="1" applyFill="1" applyBorder="1" applyAlignment="1" applyProtection="1">
      <alignment vertical="center"/>
    </xf>
    <xf numFmtId="38" fontId="30" fillId="2" borderId="11" xfId="1" applyFont="1" applyFill="1" applyBorder="1" applyAlignment="1" applyProtection="1">
      <alignment vertical="center"/>
    </xf>
    <xf numFmtId="38" fontId="30" fillId="2" borderId="10" xfId="1" applyFont="1" applyFill="1" applyBorder="1" applyAlignment="1">
      <alignment horizontal="right" vertical="center"/>
    </xf>
    <xf numFmtId="38" fontId="30" fillId="2" borderId="11" xfId="1" applyFont="1" applyFill="1" applyBorder="1" applyAlignment="1">
      <alignment horizontal="right" vertical="center"/>
    </xf>
    <xf numFmtId="38" fontId="30" fillId="2" borderId="22" xfId="1" applyFont="1" applyFill="1" applyBorder="1" applyAlignment="1">
      <alignment horizontal="right" vertical="center"/>
    </xf>
    <xf numFmtId="38" fontId="30" fillId="2" borderId="23" xfId="1" applyFont="1" applyFill="1" applyBorder="1" applyAlignment="1">
      <alignment horizontal="right" vertical="center"/>
    </xf>
    <xf numFmtId="38" fontId="30" fillId="3" borderId="5" xfId="1" applyFont="1" applyFill="1" applyBorder="1" applyAlignment="1" applyProtection="1">
      <alignment horizontal="distributed" vertical="center" indent="1"/>
      <protection locked="0"/>
    </xf>
    <xf numFmtId="38" fontId="30" fillId="2" borderId="10" xfId="1" applyFont="1" applyFill="1" applyBorder="1" applyAlignment="1" applyProtection="1">
      <alignment horizontal="right" vertical="center"/>
    </xf>
    <xf numFmtId="38" fontId="30" fillId="2" borderId="11" xfId="1" applyFont="1" applyFill="1" applyBorder="1" applyAlignment="1" applyProtection="1">
      <alignment horizontal="right" vertical="center"/>
    </xf>
    <xf numFmtId="38" fontId="30" fillId="2" borderId="17" xfId="1" applyFont="1" applyFill="1" applyBorder="1" applyAlignment="1" applyProtection="1">
      <alignment horizontal="distributed" vertical="center" indent="1"/>
      <protection locked="0"/>
    </xf>
    <xf numFmtId="38" fontId="30" fillId="2" borderId="22" xfId="1" applyFont="1" applyFill="1" applyBorder="1" applyAlignment="1">
      <alignment vertical="center"/>
    </xf>
    <xf numFmtId="38" fontId="30" fillId="2" borderId="23" xfId="1" applyFont="1" applyFill="1" applyBorder="1" applyAlignment="1">
      <alignment vertical="center"/>
    </xf>
    <xf numFmtId="38" fontId="30" fillId="2" borderId="1" xfId="1" applyFont="1" applyFill="1" applyBorder="1" applyAlignment="1" applyProtection="1">
      <alignment vertical="center"/>
    </xf>
    <xf numFmtId="38" fontId="30" fillId="2" borderId="10" xfId="1" applyFont="1" applyFill="1" applyBorder="1" applyAlignment="1">
      <alignment vertical="center"/>
    </xf>
    <xf numFmtId="38" fontId="30" fillId="2" borderId="11" xfId="1" applyFont="1" applyFill="1" applyBorder="1" applyAlignment="1">
      <alignment vertical="center"/>
    </xf>
    <xf numFmtId="38" fontId="36" fillId="2" borderId="13" xfId="1" applyFont="1" applyFill="1" applyBorder="1" applyAlignment="1">
      <alignment horizontal="center" vertical="center" wrapText="1"/>
    </xf>
    <xf numFmtId="38" fontId="36" fillId="2" borderId="14" xfId="1" applyFont="1" applyFill="1" applyBorder="1" applyAlignment="1">
      <alignment horizontal="center" vertical="center" wrapText="1"/>
    </xf>
    <xf numFmtId="38" fontId="30" fillId="2" borderId="34" xfId="1" applyFont="1" applyFill="1" applyBorder="1" applyAlignment="1" applyProtection="1">
      <alignment horizontal="center"/>
    </xf>
    <xf numFmtId="38" fontId="30" fillId="2" borderId="35" xfId="1" applyFont="1" applyFill="1" applyBorder="1" applyAlignment="1" applyProtection="1">
      <alignment horizontal="center"/>
    </xf>
    <xf numFmtId="38" fontId="30" fillId="2" borderId="36" xfId="1" applyFont="1" applyFill="1" applyBorder="1" applyAlignment="1" applyProtection="1">
      <alignment horizontal="center"/>
    </xf>
    <xf numFmtId="38" fontId="30" fillId="2" borderId="37" xfId="1" applyFont="1" applyFill="1" applyBorder="1" applyAlignment="1" applyProtection="1">
      <alignment horizontal="center"/>
    </xf>
    <xf numFmtId="38" fontId="30" fillId="3" borderId="19" xfId="1" applyFont="1" applyFill="1" applyBorder="1" applyAlignment="1">
      <alignment vertical="center"/>
    </xf>
    <xf numFmtId="38" fontId="30" fillId="3" borderId="20" xfId="1" applyFont="1" applyFill="1" applyBorder="1" applyAlignment="1">
      <alignment vertical="center"/>
    </xf>
    <xf numFmtId="38" fontId="30" fillId="2" borderId="32" xfId="1" applyFont="1" applyFill="1" applyBorder="1" applyAlignment="1" applyProtection="1">
      <alignment horizontal="center" vertical="center"/>
    </xf>
    <xf numFmtId="38" fontId="30" fillId="2" borderId="33" xfId="1" applyFont="1" applyFill="1" applyBorder="1" applyAlignment="1" applyProtection="1">
      <alignment horizontal="center" vertical="center"/>
    </xf>
    <xf numFmtId="38" fontId="30" fillId="2" borderId="10" xfId="1" applyFont="1" applyFill="1" applyBorder="1" applyAlignment="1">
      <alignment horizontal="center" vertical="center"/>
    </xf>
    <xf numFmtId="38" fontId="30" fillId="2" borderId="11" xfId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distributed" vertical="center" indent="2"/>
    </xf>
    <xf numFmtId="0" fontId="30" fillId="0" borderId="3" xfId="0" applyFont="1" applyFill="1" applyBorder="1" applyAlignment="1">
      <alignment horizontal="distributed" vertical="center" indent="2"/>
    </xf>
    <xf numFmtId="0" fontId="30" fillId="0" borderId="11" xfId="0" applyFont="1" applyFill="1" applyBorder="1" applyAlignment="1">
      <alignment horizontal="distributed" vertical="center" indent="2"/>
    </xf>
    <xf numFmtId="0" fontId="30" fillId="0" borderId="22" xfId="0" applyFont="1" applyFill="1" applyBorder="1" applyAlignment="1">
      <alignment horizontal="distributed" vertical="center" indent="2"/>
    </xf>
    <xf numFmtId="0" fontId="30" fillId="0" borderId="30" xfId="0" applyFont="1" applyFill="1" applyBorder="1" applyAlignment="1">
      <alignment horizontal="distributed" vertical="center" indent="2"/>
    </xf>
    <xf numFmtId="0" fontId="30" fillId="0" borderId="23" xfId="0" applyFont="1" applyFill="1" applyBorder="1" applyAlignment="1">
      <alignment horizontal="distributed" vertical="center" indent="2"/>
    </xf>
    <xf numFmtId="0" fontId="30" fillId="3" borderId="19" xfId="0" applyFont="1" applyFill="1" applyBorder="1" applyAlignment="1">
      <alignment horizontal="distributed" vertical="center" indent="2"/>
    </xf>
    <xf numFmtId="0" fontId="30" fillId="3" borderId="27" xfId="0" applyFont="1" applyFill="1" applyBorder="1" applyAlignment="1">
      <alignment horizontal="distributed" vertical="center" indent="2"/>
    </xf>
    <xf numFmtId="0" fontId="30" fillId="3" borderId="20" xfId="0" applyFont="1" applyFill="1" applyBorder="1" applyAlignment="1">
      <alignment horizontal="distributed" vertical="center" indent="2"/>
    </xf>
    <xf numFmtId="0" fontId="30" fillId="0" borderId="32" xfId="0" applyFont="1" applyFill="1" applyBorder="1"/>
    <xf numFmtId="0" fontId="30" fillId="0" borderId="33" xfId="0" applyFont="1" applyFill="1" applyBorder="1"/>
    <xf numFmtId="0" fontId="30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38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38" fontId="30" fillId="3" borderId="5" xfId="1" applyFont="1" applyFill="1" applyBorder="1" applyAlignment="1">
      <alignment vertical="center"/>
    </xf>
    <xf numFmtId="38" fontId="30" fillId="3" borderId="19" xfId="1" applyFont="1" applyFill="1" applyBorder="1" applyAlignment="1">
      <alignment horizontal="right" vertical="center"/>
    </xf>
    <xf numFmtId="0" fontId="30" fillId="0" borderId="27" xfId="0" applyFont="1" applyBorder="1" applyAlignment="1">
      <alignment vertical="center"/>
    </xf>
    <xf numFmtId="0" fontId="30" fillId="0" borderId="20" xfId="0" applyFont="1" applyBorder="1" applyAlignment="1">
      <alignment vertical="center"/>
    </xf>
    <xf numFmtId="38" fontId="30" fillId="0" borderId="10" xfId="1" applyFont="1" applyFill="1" applyBorder="1" applyAlignment="1">
      <alignment horizontal="right" vertical="center"/>
    </xf>
    <xf numFmtId="0" fontId="30" fillId="0" borderId="3" xfId="0" applyFont="1" applyBorder="1" applyAlignment="1">
      <alignment vertical="center"/>
    </xf>
    <xf numFmtId="0" fontId="30" fillId="0" borderId="11" xfId="0" applyFont="1" applyBorder="1" applyAlignment="1">
      <alignment vertical="center"/>
    </xf>
    <xf numFmtId="38" fontId="30" fillId="0" borderId="22" xfId="1" applyFont="1" applyFill="1" applyBorder="1" applyAlignment="1">
      <alignment horizontal="right" vertical="center"/>
    </xf>
    <xf numFmtId="0" fontId="30" fillId="0" borderId="30" xfId="0" applyFont="1" applyBorder="1" applyAlignment="1">
      <alignment vertical="center"/>
    </xf>
    <xf numFmtId="0" fontId="30" fillId="0" borderId="23" xfId="0" applyFont="1" applyBorder="1" applyAlignment="1">
      <alignment vertical="center"/>
    </xf>
    <xf numFmtId="38" fontId="30" fillId="2" borderId="17" xfId="1" applyFont="1" applyFill="1" applyBorder="1" applyAlignment="1">
      <alignment horizontal="center" vertical="center" wrapText="1"/>
    </xf>
    <xf numFmtId="38" fontId="30" fillId="2" borderId="6" xfId="1" applyFont="1" applyFill="1" applyBorder="1" applyAlignment="1">
      <alignment horizontal="right" wrapText="1"/>
    </xf>
    <xf numFmtId="0" fontId="32" fillId="0" borderId="15" xfId="0" applyFont="1" applyBorder="1" applyAlignment="1">
      <alignment horizontal="right" wrapText="1"/>
    </xf>
    <xf numFmtId="0" fontId="32" fillId="0" borderId="9" xfId="0" applyFont="1" applyBorder="1" applyAlignment="1">
      <alignment horizontal="right" wrapText="1"/>
    </xf>
    <xf numFmtId="0" fontId="32" fillId="0" borderId="16" xfId="0" applyFont="1" applyBorder="1" applyAlignment="1">
      <alignment horizontal="right" wrapText="1"/>
    </xf>
    <xf numFmtId="0" fontId="30" fillId="0" borderId="3" xfId="0" applyFont="1" applyBorder="1" applyAlignment="1">
      <alignment horizontal="center" vertical="center"/>
    </xf>
    <xf numFmtId="38" fontId="30" fillId="2" borderId="22" xfId="1" applyFont="1" applyFill="1" applyBorder="1" applyAlignment="1" applyProtection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3" xfId="0" applyFont="1" applyBorder="1" applyAlignment="1">
      <alignment horizontal="right" vertical="center"/>
    </xf>
    <xf numFmtId="0" fontId="30" fillId="0" borderId="11" xfId="0" applyFont="1" applyBorder="1" applyAlignment="1">
      <alignment horizontal="right" vertical="center"/>
    </xf>
    <xf numFmtId="38" fontId="7" fillId="2" borderId="17" xfId="1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distributed" vertical="center" indent="1"/>
    </xf>
    <xf numFmtId="0" fontId="32" fillId="3" borderId="27" xfId="0" applyFont="1" applyFill="1" applyBorder="1" applyAlignment="1">
      <alignment horizontal="distributed" vertical="center" indent="1"/>
    </xf>
    <xf numFmtId="0" fontId="32" fillId="3" borderId="20" xfId="0" applyFont="1" applyFill="1" applyBorder="1" applyAlignment="1">
      <alignment horizontal="distributed" vertical="center" indent="1"/>
    </xf>
    <xf numFmtId="0" fontId="32" fillId="0" borderId="10" xfId="0" applyFont="1" applyFill="1" applyBorder="1" applyAlignment="1">
      <alignment horizontal="right" vertical="center"/>
    </xf>
    <xf numFmtId="0" fontId="32" fillId="0" borderId="11" xfId="0" applyFont="1" applyFill="1" applyBorder="1" applyAlignment="1">
      <alignment horizontal="right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17" xfId="0" applyFont="1" applyFill="1" applyBorder="1" applyAlignment="1">
      <alignment horizontal="center" vertical="center"/>
    </xf>
    <xf numFmtId="38" fontId="32" fillId="0" borderId="22" xfId="1" applyFont="1" applyFill="1" applyBorder="1" applyAlignment="1">
      <alignment vertical="center"/>
    </xf>
    <xf numFmtId="38" fontId="32" fillId="0" borderId="30" xfId="1" applyFont="1" applyFill="1" applyBorder="1" applyAlignment="1">
      <alignment vertical="center"/>
    </xf>
    <xf numFmtId="38" fontId="32" fillId="0" borderId="23" xfId="1" applyFont="1" applyFill="1" applyBorder="1" applyAlignment="1">
      <alignment vertical="center"/>
    </xf>
    <xf numFmtId="38" fontId="32" fillId="3" borderId="19" xfId="1" applyFont="1" applyFill="1" applyBorder="1" applyAlignment="1">
      <alignment vertical="center"/>
    </xf>
    <xf numFmtId="38" fontId="32" fillId="3" borderId="27" xfId="1" applyFont="1" applyFill="1" applyBorder="1" applyAlignment="1">
      <alignment vertical="center"/>
    </xf>
    <xf numFmtId="38" fontId="32" fillId="3" borderId="20" xfId="1" applyFont="1" applyFill="1" applyBorder="1" applyAlignment="1">
      <alignment vertical="center"/>
    </xf>
    <xf numFmtId="38" fontId="32" fillId="0" borderId="1" xfId="1" applyFont="1" applyFill="1" applyBorder="1" applyAlignment="1">
      <alignment vertical="center"/>
    </xf>
    <xf numFmtId="38" fontId="32" fillId="0" borderId="13" xfId="1" applyFont="1" applyFill="1" applyBorder="1" applyAlignment="1">
      <alignment vertical="center"/>
    </xf>
    <xf numFmtId="38" fontId="32" fillId="0" borderId="12" xfId="1" applyFont="1" applyFill="1" applyBorder="1" applyAlignment="1">
      <alignment vertical="center"/>
    </xf>
    <xf numFmtId="38" fontId="32" fillId="0" borderId="14" xfId="1" applyFont="1" applyFill="1" applyBorder="1" applyAlignment="1">
      <alignment vertical="center"/>
    </xf>
    <xf numFmtId="38" fontId="32" fillId="0" borderId="17" xfId="1" applyFont="1" applyFill="1" applyBorder="1" applyAlignment="1">
      <alignment vertical="center"/>
    </xf>
    <xf numFmtId="38" fontId="32" fillId="3" borderId="5" xfId="1" applyFont="1" applyFill="1" applyBorder="1" applyAlignment="1">
      <alignment vertical="center"/>
    </xf>
    <xf numFmtId="38" fontId="32" fillId="0" borderId="10" xfId="1" applyFont="1" applyFill="1" applyBorder="1" applyAlignment="1">
      <alignment vertical="center"/>
    </xf>
    <xf numFmtId="38" fontId="32" fillId="0" borderId="3" xfId="1" applyFont="1" applyFill="1" applyBorder="1" applyAlignment="1">
      <alignment vertical="center"/>
    </xf>
    <xf numFmtId="38" fontId="32" fillId="0" borderId="11" xfId="1" applyFont="1" applyFill="1" applyBorder="1" applyAlignment="1">
      <alignment vertical="center"/>
    </xf>
    <xf numFmtId="0" fontId="32" fillId="0" borderId="13" xfId="0" applyFont="1" applyFill="1" applyBorder="1" applyAlignment="1">
      <alignment horizontal="right" vertical="center"/>
    </xf>
    <xf numFmtId="0" fontId="32" fillId="0" borderId="14" xfId="0" applyFont="1" applyFill="1" applyBorder="1" applyAlignment="1">
      <alignment horizontal="right" vertical="center"/>
    </xf>
    <xf numFmtId="38" fontId="32" fillId="0" borderId="1" xfId="1" applyNumberFormat="1" applyFont="1" applyFill="1" applyBorder="1" applyAlignment="1">
      <alignment vertical="center"/>
    </xf>
    <xf numFmtId="0" fontId="30" fillId="0" borderId="10" xfId="0" applyFont="1" applyFill="1" applyBorder="1" applyAlignment="1">
      <alignment horizontal="left" vertical="center" indent="1"/>
    </xf>
    <xf numFmtId="0" fontId="30" fillId="0" borderId="3" xfId="0" applyFont="1" applyFill="1" applyBorder="1" applyAlignment="1">
      <alignment horizontal="left" vertical="center" indent="1"/>
    </xf>
    <xf numFmtId="0" fontId="30" fillId="0" borderId="11" xfId="0" applyFont="1" applyFill="1" applyBorder="1" applyAlignment="1">
      <alignment horizontal="left" vertical="center" indent="1"/>
    </xf>
    <xf numFmtId="38" fontId="32" fillId="0" borderId="1" xfId="1" applyFont="1" applyFill="1" applyBorder="1" applyAlignment="1">
      <alignment horizontal="center" vertical="center"/>
    </xf>
    <xf numFmtId="0" fontId="30" fillId="0" borderId="0" xfId="0" applyFont="1" applyFill="1" applyAlignment="1">
      <alignment horizontal="left" vertical="center" wrapText="1"/>
    </xf>
    <xf numFmtId="0" fontId="30" fillId="0" borderId="13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38" fontId="32" fillId="0" borderId="15" xfId="1" applyFont="1" applyFill="1" applyBorder="1" applyAlignment="1">
      <alignment vertical="center"/>
    </xf>
    <xf numFmtId="0" fontId="0" fillId="0" borderId="9" xfId="0" applyBorder="1" applyAlignment="1"/>
    <xf numFmtId="0" fontId="0" fillId="0" borderId="16" xfId="0" applyBorder="1" applyAlignment="1"/>
    <xf numFmtId="0" fontId="30" fillId="0" borderId="10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11" xfId="0" applyFont="1" applyFill="1" applyBorder="1" applyAlignment="1">
      <alignment horizontal="left" vertical="center" wrapText="1"/>
    </xf>
    <xf numFmtId="38" fontId="32" fillId="0" borderId="10" xfId="1" applyNumberFormat="1" applyFont="1" applyFill="1" applyBorder="1" applyAlignment="1">
      <alignment vertical="center"/>
    </xf>
    <xf numFmtId="38" fontId="32" fillId="0" borderId="3" xfId="1" applyNumberFormat="1" applyFont="1" applyFill="1" applyBorder="1" applyAlignment="1">
      <alignment vertical="center"/>
    </xf>
    <xf numFmtId="38" fontId="32" fillId="0" borderId="11" xfId="1" applyNumberFormat="1" applyFont="1" applyFill="1" applyBorder="1" applyAlignment="1">
      <alignment vertical="center"/>
    </xf>
    <xf numFmtId="0" fontId="30" fillId="0" borderId="34" xfId="0" applyFont="1" applyFill="1" applyBorder="1" applyAlignment="1">
      <alignment horizontal="center"/>
    </xf>
    <xf numFmtId="0" fontId="30" fillId="0" borderId="39" xfId="0" applyFont="1" applyFill="1" applyBorder="1" applyAlignment="1">
      <alignment horizontal="center"/>
    </xf>
    <xf numFmtId="0" fontId="30" fillId="0" borderId="35" xfId="0" applyFont="1" applyFill="1" applyBorder="1" applyAlignment="1">
      <alignment horizontal="center"/>
    </xf>
    <xf numFmtId="0" fontId="30" fillId="0" borderId="40" xfId="0" applyFont="1" applyFill="1" applyBorder="1" applyAlignment="1">
      <alignment horizontal="center"/>
    </xf>
    <xf numFmtId="0" fontId="30" fillId="0" borderId="41" xfId="0" applyFont="1" applyFill="1" applyBorder="1" applyAlignment="1">
      <alignment horizontal="center"/>
    </xf>
    <xf numFmtId="0" fontId="30" fillId="0" borderId="42" xfId="0" applyFont="1" applyFill="1" applyBorder="1" applyAlignment="1">
      <alignment horizontal="center"/>
    </xf>
    <xf numFmtId="0" fontId="30" fillId="0" borderId="36" xfId="0" applyFont="1" applyFill="1" applyBorder="1" applyAlignment="1">
      <alignment horizontal="center"/>
    </xf>
    <xf numFmtId="0" fontId="30" fillId="0" borderId="43" xfId="0" applyFont="1" applyFill="1" applyBorder="1" applyAlignment="1">
      <alignment horizontal="center"/>
    </xf>
    <xf numFmtId="0" fontId="30" fillId="0" borderId="37" xfId="0" applyFont="1" applyFill="1" applyBorder="1" applyAlignment="1">
      <alignment horizontal="center"/>
    </xf>
    <xf numFmtId="3" fontId="30" fillId="0" borderId="0" xfId="0" applyNumberFormat="1" applyFont="1" applyFill="1" applyAlignment="1" applyProtection="1">
      <alignment horizontal="left" vertical="center" wrapText="1"/>
      <protection locked="0"/>
    </xf>
    <xf numFmtId="0" fontId="30" fillId="0" borderId="10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38" fontId="30" fillId="2" borderId="0" xfId="1" applyFont="1" applyFill="1" applyAlignment="1">
      <alignment horizontal="left" vertical="top" wrapText="1"/>
    </xf>
    <xf numFmtId="38" fontId="30" fillId="2" borderId="10" xfId="1" applyFont="1" applyFill="1" applyBorder="1" applyAlignment="1" applyProtection="1">
      <alignment vertical="center"/>
      <protection locked="0"/>
    </xf>
    <xf numFmtId="38" fontId="30" fillId="2" borderId="3" xfId="1" applyFont="1" applyFill="1" applyBorder="1" applyAlignment="1" applyProtection="1">
      <alignment vertical="center"/>
      <protection locked="0"/>
    </xf>
    <xf numFmtId="38" fontId="30" fillId="2" borderId="11" xfId="1" applyFont="1" applyFill="1" applyBorder="1" applyAlignment="1" applyProtection="1">
      <alignment vertical="center"/>
      <protection locked="0"/>
    </xf>
    <xf numFmtId="38" fontId="30" fillId="2" borderId="3" xfId="1" applyFont="1" applyFill="1" applyBorder="1" applyAlignment="1">
      <alignment horizontal="right" vertical="center"/>
    </xf>
    <xf numFmtId="38" fontId="30" fillId="0" borderId="1" xfId="1" applyFont="1" applyFill="1" applyBorder="1" applyAlignment="1">
      <alignment horizontal="center" vertical="center" wrapText="1"/>
    </xf>
    <xf numFmtId="38" fontId="30" fillId="0" borderId="1" xfId="1" applyFont="1" applyFill="1" applyBorder="1" applyAlignment="1">
      <alignment horizontal="center" vertical="center"/>
    </xf>
    <xf numFmtId="38" fontId="30" fillId="0" borderId="10" xfId="1" applyFont="1" applyFill="1" applyBorder="1" applyAlignment="1">
      <alignment horizontal="center" vertical="center"/>
    </xf>
    <xf numFmtId="38" fontId="30" fillId="0" borderId="18" xfId="1" applyFont="1" applyFill="1" applyBorder="1" applyAlignment="1">
      <alignment horizontal="center" vertical="center"/>
    </xf>
    <xf numFmtId="38" fontId="30" fillId="0" borderId="3" xfId="1" applyFont="1" applyFill="1" applyBorder="1" applyAlignment="1">
      <alignment horizontal="center" vertical="center"/>
    </xf>
    <xf numFmtId="38" fontId="30" fillId="0" borderId="11" xfId="1" applyFont="1" applyFill="1" applyBorder="1" applyAlignment="1">
      <alignment horizontal="center" vertical="center"/>
    </xf>
    <xf numFmtId="38" fontId="30" fillId="0" borderId="1" xfId="1" applyFont="1" applyFill="1" applyBorder="1" applyAlignment="1">
      <alignment horizontal="right" vertical="center" indent="1"/>
    </xf>
    <xf numFmtId="38" fontId="30" fillId="0" borderId="18" xfId="1" applyFont="1" applyFill="1" applyBorder="1" applyAlignment="1">
      <alignment horizontal="right" vertical="center" indent="1"/>
    </xf>
    <xf numFmtId="38" fontId="30" fillId="0" borderId="13" xfId="1" applyFont="1" applyFill="1" applyBorder="1" applyAlignment="1">
      <alignment horizontal="center" vertical="center" wrapText="1"/>
    </xf>
    <xf numFmtId="38" fontId="30" fillId="0" borderId="12" xfId="1" applyFont="1" applyFill="1" applyBorder="1" applyAlignment="1">
      <alignment horizontal="center" vertical="center" wrapText="1"/>
    </xf>
    <xf numFmtId="38" fontId="30" fillId="0" borderId="14" xfId="1" applyFont="1" applyFill="1" applyBorder="1" applyAlignment="1">
      <alignment horizontal="center" vertical="center" wrapText="1"/>
    </xf>
    <xf numFmtId="38" fontId="30" fillId="0" borderId="8" xfId="1" applyFont="1" applyFill="1" applyBorder="1" applyAlignment="1">
      <alignment horizontal="center" vertical="center" wrapText="1"/>
    </xf>
    <xf numFmtId="38" fontId="30" fillId="0" borderId="0" xfId="1" applyFont="1" applyFill="1" applyBorder="1" applyAlignment="1">
      <alignment horizontal="center" vertical="center" wrapText="1"/>
    </xf>
    <xf numFmtId="38" fontId="30" fillId="0" borderId="38" xfId="1" applyFont="1" applyFill="1" applyBorder="1" applyAlignment="1">
      <alignment horizontal="center" vertical="center" wrapText="1"/>
    </xf>
    <xf numFmtId="38" fontId="30" fillId="0" borderId="15" xfId="1" applyFont="1" applyFill="1" applyBorder="1" applyAlignment="1">
      <alignment horizontal="center" vertical="center" wrapText="1"/>
    </xf>
    <xf numFmtId="38" fontId="30" fillId="0" borderId="9" xfId="1" applyFont="1" applyFill="1" applyBorder="1" applyAlignment="1">
      <alignment horizontal="center" vertical="center" wrapText="1"/>
    </xf>
    <xf numFmtId="38" fontId="30" fillId="0" borderId="16" xfId="1" applyFont="1" applyFill="1" applyBorder="1" applyAlignment="1">
      <alignment horizontal="center" vertical="center" wrapText="1"/>
    </xf>
    <xf numFmtId="38" fontId="30" fillId="0" borderId="9" xfId="1" applyFont="1" applyFill="1" applyBorder="1" applyAlignment="1">
      <alignment horizontal="center" vertical="center"/>
    </xf>
    <xf numFmtId="38" fontId="30" fillId="0" borderId="13" xfId="1" applyFont="1" applyFill="1" applyBorder="1" applyAlignment="1">
      <alignment horizontal="center" vertical="center"/>
    </xf>
    <xf numFmtId="38" fontId="30" fillId="0" borderId="12" xfId="1" applyFont="1" applyFill="1" applyBorder="1" applyAlignment="1">
      <alignment horizontal="center" vertical="center"/>
    </xf>
    <xf numFmtId="38" fontId="30" fillId="0" borderId="14" xfId="1" applyFont="1" applyFill="1" applyBorder="1" applyAlignment="1">
      <alignment horizontal="center" vertical="center"/>
    </xf>
    <xf numFmtId="38" fontId="30" fillId="0" borderId="15" xfId="1" applyFont="1" applyFill="1" applyBorder="1" applyAlignment="1">
      <alignment horizontal="center" vertical="center"/>
    </xf>
    <xf numFmtId="38" fontId="30" fillId="0" borderId="16" xfId="1" applyFont="1" applyFill="1" applyBorder="1" applyAlignment="1">
      <alignment horizontal="center" vertical="center"/>
    </xf>
    <xf numFmtId="38" fontId="30" fillId="2" borderId="0" xfId="1" applyFont="1" applyFill="1" applyAlignment="1" applyProtection="1">
      <alignment horizontal="left" vertical="center" wrapText="1"/>
      <protection locked="0"/>
    </xf>
    <xf numFmtId="0" fontId="30" fillId="0" borderId="0" xfId="0" applyFont="1" applyAlignment="1">
      <alignment horizontal="left" vertical="center" wrapText="1"/>
    </xf>
    <xf numFmtId="38" fontId="30" fillId="2" borderId="3" xfId="1" applyFont="1" applyFill="1" applyBorder="1" applyAlignment="1" applyProtection="1">
      <alignment horizontal="left" vertical="center"/>
      <protection locked="0"/>
    </xf>
    <xf numFmtId="38" fontId="30" fillId="2" borderId="11" xfId="1" applyFont="1" applyFill="1" applyBorder="1" applyAlignment="1" applyProtection="1">
      <alignment horizontal="left" vertical="center"/>
      <protection locked="0"/>
    </xf>
    <xf numFmtId="38" fontId="30" fillId="2" borderId="3" xfId="1" applyFont="1" applyFill="1" applyBorder="1" applyAlignment="1" applyProtection="1">
      <alignment horizontal="center" vertical="center"/>
      <protection locked="0"/>
    </xf>
    <xf numFmtId="38" fontId="30" fillId="2" borderId="11" xfId="1" applyFont="1" applyFill="1" applyBorder="1" applyAlignment="1" applyProtection="1">
      <alignment horizontal="center" vertical="center"/>
      <protection locked="0"/>
    </xf>
    <xf numFmtId="38" fontId="30" fillId="2" borderId="0" xfId="1" applyFont="1" applyFill="1" applyBorder="1" applyAlignment="1">
      <alignment horizontal="center" vertical="center"/>
    </xf>
    <xf numFmtId="38" fontId="30" fillId="2" borderId="10" xfId="1" applyFont="1" applyFill="1" applyBorder="1" applyAlignment="1" applyProtection="1">
      <alignment horizontal="right" vertical="center" indent="1"/>
      <protection locked="0"/>
    </xf>
    <xf numFmtId="38" fontId="30" fillId="2" borderId="3" xfId="1" applyFont="1" applyFill="1" applyBorder="1" applyAlignment="1" applyProtection="1">
      <alignment horizontal="right" vertical="center" indent="1"/>
      <protection locked="0"/>
    </xf>
    <xf numFmtId="38" fontId="30" fillId="2" borderId="11" xfId="1" applyFont="1" applyFill="1" applyBorder="1" applyAlignment="1" applyProtection="1">
      <alignment horizontal="right" vertical="center" indent="1"/>
      <protection locked="0"/>
    </xf>
    <xf numFmtId="38" fontId="30" fillId="2" borderId="10" xfId="1" applyFont="1" applyFill="1" applyBorder="1" applyAlignment="1" applyProtection="1">
      <alignment horizontal="distributed" vertical="center"/>
      <protection locked="0"/>
    </xf>
    <xf numFmtId="38" fontId="30" fillId="2" borderId="3" xfId="1" applyFont="1" applyFill="1" applyBorder="1" applyAlignment="1" applyProtection="1">
      <alignment horizontal="distributed" vertical="center"/>
      <protection locked="0"/>
    </xf>
    <xf numFmtId="38" fontId="30" fillId="2" borderId="10" xfId="1" applyFont="1" applyFill="1" applyBorder="1" applyAlignment="1">
      <alignment horizontal="right" vertical="center" indent="1"/>
    </xf>
    <xf numFmtId="38" fontId="30" fillId="2" borderId="3" xfId="1" applyFont="1" applyFill="1" applyBorder="1" applyAlignment="1">
      <alignment horizontal="right" vertical="center" indent="1"/>
    </xf>
    <xf numFmtId="38" fontId="30" fillId="2" borderId="11" xfId="1" applyFont="1" applyFill="1" applyBorder="1" applyAlignment="1">
      <alignment horizontal="right" vertical="center" indent="1"/>
    </xf>
    <xf numFmtId="38" fontId="30" fillId="2" borderId="0" xfId="1" applyFont="1" applyFill="1" applyAlignment="1">
      <alignment horizontal="left" vertical="center" wrapText="1"/>
    </xf>
    <xf numFmtId="38" fontId="30" fillId="2" borderId="3" xfId="1" applyFont="1" applyFill="1" applyBorder="1" applyAlignment="1">
      <alignment horizontal="center" vertical="center"/>
    </xf>
    <xf numFmtId="38" fontId="30" fillId="2" borderId="10" xfId="1" applyFont="1" applyFill="1" applyBorder="1" applyAlignment="1" applyProtection="1">
      <alignment horizontal="distributed" vertical="center" indent="1"/>
      <protection locked="0"/>
    </xf>
    <xf numFmtId="38" fontId="30" fillId="2" borderId="3" xfId="1" applyFont="1" applyFill="1" applyBorder="1" applyAlignment="1" applyProtection="1">
      <alignment horizontal="distributed" vertical="center" indent="1"/>
      <protection locked="0"/>
    </xf>
    <xf numFmtId="38" fontId="30" fillId="2" borderId="10" xfId="1" applyFont="1" applyFill="1" applyBorder="1" applyAlignment="1" applyProtection="1">
      <alignment horizontal="center" vertical="center"/>
      <protection locked="0"/>
    </xf>
    <xf numFmtId="38" fontId="30" fillId="2" borderId="32" xfId="1" applyFont="1" applyFill="1" applyBorder="1" applyAlignment="1" applyProtection="1">
      <alignment horizontal="center" vertical="center"/>
      <protection locked="0"/>
    </xf>
    <xf numFmtId="38" fontId="30" fillId="2" borderId="44" xfId="1" applyFont="1" applyFill="1" applyBorder="1" applyAlignment="1" applyProtection="1">
      <alignment horizontal="center" vertical="center"/>
      <protection locked="0"/>
    </xf>
    <xf numFmtId="38" fontId="30" fillId="2" borderId="33" xfId="1" applyFont="1" applyFill="1" applyBorder="1" applyAlignment="1" applyProtection="1">
      <alignment horizontal="center" vertical="center"/>
      <protection locked="0"/>
    </xf>
    <xf numFmtId="38" fontId="30" fillId="0" borderId="0" xfId="1" applyFont="1" applyFill="1" applyBorder="1" applyAlignment="1">
      <alignment horizontal="left" vertical="center" wrapText="1"/>
    </xf>
    <xf numFmtId="38" fontId="30" fillId="0" borderId="0" xfId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38" fontId="30" fillId="0" borderId="0" xfId="1" applyFont="1" applyFill="1" applyBorder="1" applyAlignment="1">
      <alignment vertical="center" wrapText="1"/>
    </xf>
    <xf numFmtId="178" fontId="30" fillId="2" borderId="0" xfId="1" applyNumberFormat="1" applyFont="1" applyFill="1" applyBorder="1" applyAlignment="1">
      <alignment horizontal="center" vertical="center"/>
    </xf>
    <xf numFmtId="38" fontId="38" fillId="2" borderId="0" xfId="1" applyFont="1" applyFill="1" applyBorder="1" applyAlignment="1">
      <alignment horizontal="center" vertical="center" wrapText="1"/>
    </xf>
    <xf numFmtId="38" fontId="30" fillId="0" borderId="10" xfId="1" applyFont="1" applyBorder="1" applyAlignment="1">
      <alignment horizontal="distributed" vertical="center"/>
    </xf>
    <xf numFmtId="38" fontId="30" fillId="0" borderId="3" xfId="1" applyFont="1" applyBorder="1" applyAlignment="1">
      <alignment horizontal="distributed" vertical="center"/>
    </xf>
    <xf numFmtId="38" fontId="30" fillId="0" borderId="11" xfId="1" applyFont="1" applyBorder="1" applyAlignment="1">
      <alignment horizontal="distributed" vertical="center"/>
    </xf>
    <xf numFmtId="38" fontId="30" fillId="0" borderId="22" xfId="1" applyFont="1" applyFill="1" applyBorder="1" applyAlignment="1">
      <alignment vertical="center"/>
    </xf>
    <xf numFmtId="38" fontId="30" fillId="0" borderId="30" xfId="1" applyFont="1" applyFill="1" applyBorder="1" applyAlignment="1">
      <alignment vertical="center"/>
    </xf>
    <xf numFmtId="38" fontId="30" fillId="0" borderId="23" xfId="1" applyFont="1" applyFill="1" applyBorder="1" applyAlignment="1">
      <alignment vertical="center"/>
    </xf>
    <xf numFmtId="38" fontId="30" fillId="4" borderId="19" xfId="1" applyFont="1" applyFill="1" applyBorder="1" applyAlignment="1">
      <alignment vertical="center"/>
    </xf>
    <xf numFmtId="38" fontId="30" fillId="4" borderId="20" xfId="1" applyFont="1" applyFill="1" applyBorder="1" applyAlignment="1">
      <alignment vertical="center"/>
    </xf>
    <xf numFmtId="38" fontId="30" fillId="0" borderId="10" xfId="1" applyFont="1" applyFill="1" applyBorder="1" applyAlignment="1">
      <alignment vertical="center"/>
    </xf>
    <xf numFmtId="38" fontId="30" fillId="0" borderId="11" xfId="1" applyFont="1" applyFill="1" applyBorder="1" applyAlignment="1">
      <alignment vertical="center"/>
    </xf>
    <xf numFmtId="38" fontId="30" fillId="0" borderId="1" xfId="1" applyFont="1" applyFill="1" applyBorder="1" applyAlignment="1">
      <alignment horizontal="distributed" vertical="center"/>
    </xf>
    <xf numFmtId="38" fontId="30" fillId="0" borderId="10" xfId="1" applyFont="1" applyFill="1" applyBorder="1" applyAlignment="1" applyProtection="1">
      <alignment vertical="center"/>
      <protection locked="0"/>
    </xf>
    <xf numFmtId="38" fontId="30" fillId="0" borderId="11" xfId="1" applyFont="1" applyFill="1" applyBorder="1" applyAlignment="1" applyProtection="1">
      <alignment vertical="center"/>
      <protection locked="0"/>
    </xf>
    <xf numFmtId="38" fontId="30" fillId="0" borderId="3" xfId="1" applyFont="1" applyFill="1" applyBorder="1" applyAlignment="1">
      <alignment vertical="center"/>
    </xf>
    <xf numFmtId="38" fontId="30" fillId="0" borderId="17" xfId="1" applyFont="1" applyFill="1" applyBorder="1" applyAlignment="1">
      <alignment horizontal="distributed" vertical="center"/>
    </xf>
    <xf numFmtId="38" fontId="30" fillId="0" borderId="3" xfId="1" applyFont="1" applyFill="1" applyBorder="1" applyAlignment="1" applyProtection="1">
      <alignment vertical="center"/>
      <protection locked="0"/>
    </xf>
    <xf numFmtId="38" fontId="30" fillId="4" borderId="5" xfId="1" applyFont="1" applyFill="1" applyBorder="1" applyAlignment="1">
      <alignment horizontal="distributed" vertical="center"/>
    </xf>
    <xf numFmtId="38" fontId="30" fillId="0" borderId="22" xfId="1" applyFont="1" applyFill="1" applyBorder="1" applyAlignment="1" applyProtection="1">
      <alignment vertical="center"/>
      <protection locked="0"/>
    </xf>
    <xf numFmtId="38" fontId="30" fillId="0" borderId="30" xfId="1" applyFont="1" applyFill="1" applyBorder="1" applyAlignment="1" applyProtection="1">
      <alignment vertical="center"/>
      <protection locked="0"/>
    </xf>
    <xf numFmtId="38" fontId="30" fillId="0" borderId="23" xfId="1" applyFont="1" applyFill="1" applyBorder="1" applyAlignment="1" applyProtection="1">
      <alignment vertical="center"/>
      <protection locked="0"/>
    </xf>
    <xf numFmtId="38" fontId="30" fillId="0" borderId="1" xfId="1" applyFont="1" applyBorder="1" applyAlignment="1">
      <alignment horizontal="right" vertical="center" indent="1"/>
    </xf>
    <xf numFmtId="38" fontId="30" fillId="4" borderId="19" xfId="1" applyFont="1" applyFill="1" applyBorder="1" applyAlignment="1" applyProtection="1">
      <alignment vertical="center"/>
      <protection locked="0"/>
    </xf>
    <xf numFmtId="38" fontId="30" fillId="4" borderId="27" xfId="1" applyFont="1" applyFill="1" applyBorder="1" applyAlignment="1" applyProtection="1">
      <alignment vertical="center"/>
      <protection locked="0"/>
    </xf>
    <xf numFmtId="38" fontId="30" fillId="4" borderId="20" xfId="1" applyFont="1" applyFill="1" applyBorder="1" applyAlignment="1" applyProtection="1">
      <alignment vertical="center"/>
      <protection locked="0"/>
    </xf>
    <xf numFmtId="38" fontId="30" fillId="0" borderId="0" xfId="1" applyFont="1" applyFill="1" applyAlignment="1">
      <alignment horizontal="left" vertical="center" wrapText="1"/>
    </xf>
    <xf numFmtId="38" fontId="30" fillId="0" borderId="9" xfId="1" applyFont="1" applyFill="1" applyBorder="1" applyAlignment="1">
      <alignment horizontal="left" vertical="center" wrapText="1"/>
    </xf>
    <xf numFmtId="38" fontId="30" fillId="4" borderId="19" xfId="1" applyFont="1" applyFill="1" applyBorder="1" applyAlignment="1">
      <alignment horizontal="center" vertical="center"/>
    </xf>
    <xf numFmtId="38" fontId="30" fillId="4" borderId="27" xfId="1" applyFont="1" applyFill="1" applyBorder="1" applyAlignment="1">
      <alignment horizontal="center" vertical="center"/>
    </xf>
    <xf numFmtId="38" fontId="30" fillId="4" borderId="20" xfId="1" applyFont="1" applyFill="1" applyBorder="1" applyAlignment="1">
      <alignment horizontal="center" vertical="center"/>
    </xf>
    <xf numFmtId="38" fontId="32" fillId="0" borderId="0" xfId="1" applyFont="1" applyFill="1" applyAlignment="1">
      <alignment horizontal="left" vertical="center" wrapText="1"/>
    </xf>
    <xf numFmtId="38" fontId="30" fillId="0" borderId="13" xfId="1" applyFont="1" applyFill="1" applyBorder="1" applyAlignment="1">
      <alignment horizontal="distributed" vertical="center" indent="2"/>
    </xf>
    <xf numFmtId="38" fontId="30" fillId="0" borderId="12" xfId="1" applyFont="1" applyFill="1" applyBorder="1" applyAlignment="1">
      <alignment horizontal="distributed" vertical="center" indent="2"/>
    </xf>
    <xf numFmtId="38" fontId="30" fillId="0" borderId="14" xfId="1" applyFont="1" applyFill="1" applyBorder="1" applyAlignment="1">
      <alignment horizontal="distributed" vertical="center" indent="2"/>
    </xf>
    <xf numFmtId="38" fontId="30" fillId="0" borderId="24" xfId="1" applyFont="1" applyFill="1" applyBorder="1" applyAlignment="1">
      <alignment horizontal="distributed" vertical="center" indent="2"/>
    </xf>
    <xf numFmtId="38" fontId="30" fillId="0" borderId="2" xfId="1" applyFont="1" applyFill="1" applyBorder="1" applyAlignment="1">
      <alignment horizontal="distributed" vertical="center" indent="2"/>
    </xf>
    <xf numFmtId="38" fontId="30" fillId="0" borderId="25" xfId="1" applyFont="1" applyFill="1" applyBorder="1" applyAlignment="1">
      <alignment horizontal="distributed" vertical="center" indent="2"/>
    </xf>
    <xf numFmtId="38" fontId="30" fillId="0" borderId="15" xfId="1" applyFont="1" applyFill="1" applyBorder="1" applyAlignment="1" applyProtection="1">
      <alignment vertical="center"/>
      <protection locked="0"/>
    </xf>
    <xf numFmtId="38" fontId="30" fillId="0" borderId="16" xfId="1" applyFont="1" applyFill="1" applyBorder="1" applyAlignment="1" applyProtection="1">
      <alignment vertical="center"/>
      <protection locked="0"/>
    </xf>
    <xf numFmtId="38" fontId="32" fillId="0" borderId="12" xfId="1" applyFont="1" applyFill="1" applyBorder="1" applyAlignment="1">
      <alignment horizontal="left" vertical="center" shrinkToFit="1"/>
    </xf>
    <xf numFmtId="0" fontId="32" fillId="0" borderId="12" xfId="0" applyFont="1" applyBorder="1" applyAlignment="1">
      <alignment horizontal="left" vertical="center" shrinkToFit="1"/>
    </xf>
    <xf numFmtId="38" fontId="30" fillId="0" borderId="10" xfId="1" applyFont="1" applyFill="1" applyBorder="1" applyAlignment="1">
      <alignment horizontal="distributed" vertical="center" indent="1"/>
    </xf>
    <xf numFmtId="38" fontId="30" fillId="0" borderId="3" xfId="1" applyFont="1" applyFill="1" applyBorder="1" applyAlignment="1">
      <alignment horizontal="distributed" vertical="center" indent="1"/>
    </xf>
    <xf numFmtId="38" fontId="30" fillId="0" borderId="11" xfId="1" applyFont="1" applyFill="1" applyBorder="1" applyAlignment="1">
      <alignment horizontal="distributed" vertical="center" indent="1"/>
    </xf>
    <xf numFmtId="38" fontId="30" fillId="0" borderId="6" xfId="1" applyFont="1" applyFill="1" applyBorder="1" applyAlignment="1">
      <alignment horizontal="distributed" vertical="center"/>
    </xf>
    <xf numFmtId="38" fontId="30" fillId="0" borderId="15" xfId="1" applyFont="1" applyFill="1" applyBorder="1" applyAlignment="1">
      <alignment vertical="center"/>
    </xf>
    <xf numFmtId="38" fontId="30" fillId="0" borderId="16" xfId="1" applyFont="1" applyFill="1" applyBorder="1" applyAlignment="1">
      <alignment vertical="center"/>
    </xf>
    <xf numFmtId="38" fontId="38" fillId="0" borderId="1" xfId="1" applyFont="1" applyFill="1" applyBorder="1" applyAlignment="1">
      <alignment horizontal="center" vertical="center"/>
    </xf>
    <xf numFmtId="38" fontId="30" fillId="0" borderId="9" xfId="1" applyFont="1" applyFill="1" applyBorder="1" applyAlignment="1">
      <alignment vertical="center"/>
    </xf>
    <xf numFmtId="38" fontId="36" fillId="0" borderId="22" xfId="1" applyFont="1" applyFill="1" applyBorder="1" applyAlignment="1" applyProtection="1">
      <alignment horizontal="center" vertical="center"/>
      <protection locked="0"/>
    </xf>
    <xf numFmtId="38" fontId="36" fillId="0" borderId="23" xfId="1" applyFont="1" applyFill="1" applyBorder="1" applyAlignment="1" applyProtection="1">
      <alignment horizontal="center" vertical="center"/>
      <protection locked="0"/>
    </xf>
    <xf numFmtId="38" fontId="30" fillId="4" borderId="27" xfId="1" applyFont="1" applyFill="1" applyBorder="1" applyAlignment="1">
      <alignment vertical="center"/>
    </xf>
    <xf numFmtId="38" fontId="32" fillId="0" borderId="10" xfId="1" applyFont="1" applyFill="1" applyBorder="1" applyAlignment="1" applyProtection="1">
      <alignment horizontal="center" vertical="center"/>
      <protection locked="0"/>
    </xf>
    <xf numFmtId="38" fontId="32" fillId="0" borderId="3" xfId="1" applyFont="1" applyFill="1" applyBorder="1" applyAlignment="1" applyProtection="1">
      <alignment horizontal="center" vertical="center"/>
      <protection locked="0"/>
    </xf>
    <xf numFmtId="38" fontId="32" fillId="0" borderId="11" xfId="1" applyFont="1" applyFill="1" applyBorder="1" applyAlignment="1" applyProtection="1">
      <alignment horizontal="center" vertical="center"/>
      <protection locked="0"/>
    </xf>
    <xf numFmtId="38" fontId="32" fillId="0" borderId="22" xfId="1" applyFont="1" applyFill="1" applyBorder="1" applyAlignment="1" applyProtection="1">
      <alignment horizontal="center" vertical="center"/>
      <protection locked="0"/>
    </xf>
    <xf numFmtId="38" fontId="32" fillId="0" borderId="30" xfId="1" applyFont="1" applyFill="1" applyBorder="1" applyAlignment="1" applyProtection="1">
      <alignment horizontal="center" vertical="center"/>
      <protection locked="0"/>
    </xf>
    <xf numFmtId="38" fontId="32" fillId="0" borderId="23" xfId="1" applyFont="1" applyFill="1" applyBorder="1" applyAlignment="1" applyProtection="1">
      <alignment horizontal="center" vertical="center"/>
      <protection locked="0"/>
    </xf>
    <xf numFmtId="38" fontId="30" fillId="0" borderId="10" xfId="1" applyFont="1" applyFill="1" applyBorder="1" applyAlignment="1" applyProtection="1">
      <alignment horizontal="center" vertical="center"/>
      <protection locked="0"/>
    </xf>
    <xf numFmtId="38" fontId="30" fillId="0" borderId="3" xfId="1" applyFont="1" applyFill="1" applyBorder="1" applyAlignment="1" applyProtection="1">
      <alignment horizontal="center" vertical="center"/>
      <protection locked="0"/>
    </xf>
    <xf numFmtId="38" fontId="30" fillId="0" borderId="11" xfId="1" applyFont="1" applyFill="1" applyBorder="1" applyAlignment="1" applyProtection="1">
      <alignment horizontal="center" vertical="center"/>
      <protection locked="0"/>
    </xf>
    <xf numFmtId="38" fontId="32" fillId="0" borderId="12" xfId="1" applyFont="1" applyFill="1" applyBorder="1" applyAlignment="1">
      <alignment horizontal="left" vertical="center" wrapText="1"/>
    </xf>
    <xf numFmtId="38" fontId="32" fillId="0" borderId="10" xfId="1" applyFont="1" applyFill="1" applyBorder="1" applyAlignment="1">
      <alignment horizontal="left" vertical="center" indent="1" shrinkToFit="1"/>
    </xf>
    <xf numFmtId="38" fontId="32" fillId="0" borderId="3" xfId="1" applyFont="1" applyFill="1" applyBorder="1" applyAlignment="1">
      <alignment horizontal="left" vertical="center" indent="1" shrinkToFit="1"/>
    </xf>
    <xf numFmtId="38" fontId="32" fillId="0" borderId="11" xfId="1" applyFont="1" applyFill="1" applyBorder="1" applyAlignment="1">
      <alignment horizontal="left" vertical="center" indent="1" shrinkToFit="1"/>
    </xf>
    <xf numFmtId="38" fontId="30" fillId="0" borderId="10" xfId="1" applyFont="1" applyFill="1" applyBorder="1" applyAlignment="1" applyProtection="1">
      <alignment horizontal="left" vertical="center"/>
      <protection locked="0"/>
    </xf>
    <xf numFmtId="38" fontId="30" fillId="0" borderId="10" xfId="1" applyFont="1" applyFill="1" applyBorder="1" applyAlignment="1" applyProtection="1">
      <alignment horizontal="right" vertical="center"/>
      <protection locked="0"/>
    </xf>
    <xf numFmtId="38" fontId="30" fillId="0" borderId="9" xfId="1" applyFont="1" applyFill="1" applyBorder="1" applyAlignment="1" applyProtection="1">
      <alignment vertical="center"/>
      <protection locked="0"/>
    </xf>
    <xf numFmtId="38" fontId="32" fillId="0" borderId="12" xfId="1" applyFont="1" applyFill="1" applyBorder="1" applyAlignment="1">
      <alignment horizontal="left" vertical="top" wrapText="1"/>
    </xf>
    <xf numFmtId="38" fontId="32" fillId="0" borderId="0" xfId="1" applyFont="1" applyFill="1" applyBorder="1" applyAlignment="1">
      <alignment horizontal="left" vertical="center" wrapText="1"/>
    </xf>
    <xf numFmtId="38" fontId="30" fillId="0" borderId="24" xfId="1" applyFont="1" applyFill="1" applyBorder="1" applyAlignment="1" applyProtection="1">
      <alignment horizontal="left" vertical="center"/>
      <protection locked="0"/>
    </xf>
    <xf numFmtId="0" fontId="30" fillId="0" borderId="2" xfId="0" applyFont="1" applyBorder="1" applyAlignment="1">
      <alignment vertical="center"/>
    </xf>
    <xf numFmtId="0" fontId="30" fillId="0" borderId="25" xfId="0" applyFont="1" applyBorder="1" applyAlignment="1">
      <alignment vertical="center"/>
    </xf>
    <xf numFmtId="38" fontId="30" fillId="4" borderId="19" xfId="1" applyFont="1" applyFill="1" applyBorder="1" applyAlignment="1" applyProtection="1">
      <alignment horizontal="left" vertical="center"/>
      <protection locked="0"/>
    </xf>
    <xf numFmtId="0" fontId="30" fillId="0" borderId="3" xfId="0" applyFont="1" applyFill="1" applyBorder="1" applyAlignment="1">
      <alignment horizontal="right" vertical="center"/>
    </xf>
    <xf numFmtId="0" fontId="30" fillId="0" borderId="11" xfId="0" applyFont="1" applyFill="1" applyBorder="1" applyAlignment="1">
      <alignment horizontal="right" vertical="center"/>
    </xf>
    <xf numFmtId="38" fontId="30" fillId="0" borderId="24" xfId="1" applyFont="1" applyFill="1" applyBorder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0" fontId="30" fillId="0" borderId="25" xfId="0" applyFont="1" applyBorder="1" applyAlignment="1">
      <alignment horizontal="right" vertical="center"/>
    </xf>
    <xf numFmtId="38" fontId="30" fillId="4" borderId="19" xfId="1" applyFont="1" applyFill="1" applyBorder="1" applyAlignment="1">
      <alignment horizontal="right" vertical="center"/>
    </xf>
    <xf numFmtId="0" fontId="30" fillId="0" borderId="27" xfId="0" applyFont="1" applyBorder="1" applyAlignment="1">
      <alignment horizontal="right" vertical="center"/>
    </xf>
    <xf numFmtId="0" fontId="30" fillId="0" borderId="20" xfId="0" applyFont="1" applyBorder="1" applyAlignment="1">
      <alignment horizontal="right" vertical="center"/>
    </xf>
    <xf numFmtId="38" fontId="30" fillId="0" borderId="24" xfId="1" applyFont="1" applyFill="1" applyBorder="1" applyAlignment="1">
      <alignment horizontal="distributed" vertical="center" indent="1"/>
    </xf>
    <xf numFmtId="38" fontId="30" fillId="0" borderId="2" xfId="1" applyFont="1" applyFill="1" applyBorder="1" applyAlignment="1">
      <alignment horizontal="distributed" vertical="center" indent="1"/>
    </xf>
    <xf numFmtId="38" fontId="30" fillId="0" borderId="25" xfId="1" applyFont="1" applyFill="1" applyBorder="1" applyAlignment="1">
      <alignment horizontal="distributed" vertical="center" inden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38" fontId="30" fillId="0" borderId="10" xfId="1" applyFont="1" applyFill="1" applyBorder="1" applyAlignment="1">
      <alignment horizontal="distributed" vertical="center" shrinkToFit="1"/>
    </xf>
    <xf numFmtId="38" fontId="30" fillId="0" borderId="11" xfId="1" applyFont="1" applyFill="1" applyBorder="1" applyAlignment="1">
      <alignment horizontal="distributed" vertical="center" shrinkToFit="1"/>
    </xf>
    <xf numFmtId="38" fontId="30" fillId="0" borderId="32" xfId="1" applyFont="1" applyFill="1" applyBorder="1" applyAlignment="1">
      <alignment vertical="center"/>
    </xf>
    <xf numFmtId="38" fontId="30" fillId="0" borderId="33" xfId="1" applyFont="1" applyFill="1" applyBorder="1" applyAlignment="1">
      <alignment vertical="center"/>
    </xf>
    <xf numFmtId="0" fontId="30" fillId="0" borderId="11" xfId="0" applyFont="1" applyBorder="1" applyAlignment="1">
      <alignment horizontal="right" vertical="center" indent="1"/>
    </xf>
    <xf numFmtId="0" fontId="30" fillId="0" borderId="23" xfId="0" applyFont="1" applyBorder="1" applyAlignment="1">
      <alignment horizontal="right" vertical="center" indent="1"/>
    </xf>
  </cellXfs>
  <cellStyles count="3">
    <cellStyle name="桁区切り" xfId="1" builtinId="6"/>
    <cellStyle name="標準" xfId="0" builtinId="0"/>
    <cellStyle name="標準 2" xfId="2" xr:uid="{97093D44-B45F-4321-81A1-AA5AF0E9C0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171450</xdr:colOff>
      <xdr:row>22</xdr:row>
      <xdr:rowOff>133350</xdr:rowOff>
    </xdr:from>
    <xdr:to>
      <xdr:col>33</xdr:col>
      <xdr:colOff>152400</xdr:colOff>
      <xdr:row>31</xdr:row>
      <xdr:rowOff>9525</xdr:rowOff>
    </xdr:to>
    <xdr:pic>
      <xdr:nvPicPr>
        <xdr:cNvPr id="1949152" name="図 1">
          <a:extLst>
            <a:ext uri="{FF2B5EF4-FFF2-40B4-BE49-F238E27FC236}">
              <a16:creationId xmlns:a16="http://schemas.microsoft.com/office/drawing/2014/main" id="{C45EFD88-A22F-3300-290C-B5107CD7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076825"/>
          <a:ext cx="215265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04C1-E46D-447F-9072-3A84D71482AC}">
  <dimension ref="A1:M49"/>
  <sheetViews>
    <sheetView topLeftCell="A17" workbookViewId="0">
      <selection activeCell="I49" sqref="I49"/>
    </sheetView>
  </sheetViews>
  <sheetFormatPr defaultRowHeight="13.5"/>
  <cols>
    <col min="1" max="4" width="1.125" style="2" customWidth="1"/>
    <col min="5" max="5" width="1" style="2" customWidth="1"/>
    <col min="6" max="6" width="8.625" style="2" customWidth="1"/>
    <col min="7" max="8" width="9" style="2"/>
    <col min="9" max="9" width="9.625" style="2" customWidth="1"/>
    <col min="10" max="10" width="10.625" style="2" customWidth="1"/>
    <col min="11" max="16384" width="9" style="2"/>
  </cols>
  <sheetData>
    <row r="1" spans="1:13" ht="17.25">
      <c r="A1" s="96" t="s">
        <v>253</v>
      </c>
      <c r="B1" s="1"/>
      <c r="C1" s="1"/>
      <c r="D1" s="1"/>
    </row>
    <row r="2" spans="1:13" ht="9.9499999999999993" customHeight="1"/>
    <row r="3" spans="1:13" s="97" customFormat="1">
      <c r="F3" s="98" t="s">
        <v>170</v>
      </c>
      <c r="G3" s="262"/>
      <c r="H3" s="262"/>
      <c r="I3" s="262"/>
      <c r="J3" s="262"/>
      <c r="K3" s="262"/>
      <c r="L3" s="262"/>
      <c r="M3" s="262"/>
    </row>
    <row r="4" spans="1:13" s="97" customFormat="1">
      <c r="F4" s="262"/>
      <c r="G4" s="262"/>
      <c r="H4" s="262"/>
      <c r="I4" s="262"/>
      <c r="J4" s="262"/>
      <c r="K4" s="262"/>
      <c r="L4" s="262"/>
      <c r="M4" s="262"/>
    </row>
    <row r="5" spans="1:13" s="97" customFormat="1">
      <c r="E5" s="97" t="s">
        <v>254</v>
      </c>
      <c r="F5" s="262"/>
      <c r="G5" s="262"/>
      <c r="H5" s="262"/>
      <c r="I5" s="262"/>
      <c r="J5" s="262"/>
      <c r="K5" s="262"/>
      <c r="L5" s="262"/>
      <c r="M5" s="262"/>
    </row>
    <row r="6" spans="1:13" s="97" customFormat="1" ht="8.1" customHeight="1">
      <c r="F6" s="262"/>
      <c r="G6" s="262"/>
      <c r="H6" s="262"/>
      <c r="I6" s="262"/>
      <c r="J6" s="262"/>
      <c r="K6" s="262"/>
      <c r="L6" s="262"/>
      <c r="M6" s="262"/>
    </row>
    <row r="7" spans="1:13" s="97" customFormat="1" ht="24.75" customHeight="1">
      <c r="F7" s="267" t="s">
        <v>171</v>
      </c>
      <c r="G7" s="268"/>
      <c r="H7" s="268"/>
      <c r="I7" s="99">
        <v>2302</v>
      </c>
      <c r="J7" s="262"/>
      <c r="K7" s="262"/>
      <c r="L7" s="262"/>
      <c r="M7" s="262"/>
    </row>
    <row r="8" spans="1:13" s="97" customFormat="1" ht="18" customHeight="1">
      <c r="H8" s="262" t="s">
        <v>210</v>
      </c>
    </row>
    <row r="9" spans="1:13" s="97" customFormat="1"/>
    <row r="10" spans="1:13" s="97" customFormat="1">
      <c r="E10" s="97" t="s">
        <v>172</v>
      </c>
    </row>
    <row r="11" spans="1:13" s="97" customFormat="1" ht="8.1" customHeight="1"/>
    <row r="12" spans="1:13" s="97" customFormat="1" ht="22.5" customHeight="1">
      <c r="F12" s="269" t="s">
        <v>173</v>
      </c>
      <c r="G12" s="271" t="s">
        <v>174</v>
      </c>
      <c r="H12" s="272"/>
      <c r="I12" s="271" t="s">
        <v>147</v>
      </c>
      <c r="J12" s="273"/>
      <c r="K12" s="274" t="s">
        <v>175</v>
      </c>
      <c r="L12" s="274" t="s">
        <v>225</v>
      </c>
    </row>
    <row r="13" spans="1:13" s="97" customFormat="1" ht="39.75" customHeight="1" thickBot="1">
      <c r="F13" s="270"/>
      <c r="G13" s="100" t="s">
        <v>176</v>
      </c>
      <c r="H13" s="100" t="s">
        <v>177</v>
      </c>
      <c r="I13" s="100" t="s">
        <v>178</v>
      </c>
      <c r="J13" s="261" t="s">
        <v>226</v>
      </c>
      <c r="K13" s="275"/>
      <c r="L13" s="275"/>
    </row>
    <row r="14" spans="1:13" s="97" customFormat="1" ht="20.100000000000001" customHeight="1" thickTop="1">
      <c r="F14" s="101" t="s">
        <v>179</v>
      </c>
      <c r="G14" s="102">
        <v>1373</v>
      </c>
      <c r="H14" s="102">
        <v>4963</v>
      </c>
      <c r="I14" s="102">
        <v>977</v>
      </c>
      <c r="J14" s="102">
        <v>3662</v>
      </c>
      <c r="K14" s="102">
        <v>431</v>
      </c>
      <c r="L14" s="102">
        <v>646</v>
      </c>
    </row>
    <row r="15" spans="1:13" s="97" customFormat="1" ht="20.100000000000001" customHeight="1">
      <c r="F15" s="103" t="s">
        <v>180</v>
      </c>
      <c r="G15" s="104">
        <v>1315</v>
      </c>
      <c r="H15" s="104">
        <v>4659</v>
      </c>
      <c r="I15" s="104">
        <v>946</v>
      </c>
      <c r="J15" s="104">
        <v>3560</v>
      </c>
      <c r="K15" s="104">
        <v>353</v>
      </c>
      <c r="L15" s="104">
        <v>649</v>
      </c>
    </row>
    <row r="16" spans="1:13" s="97" customFormat="1" ht="20.100000000000001" customHeight="1">
      <c r="F16" s="103" t="s">
        <v>181</v>
      </c>
      <c r="G16" s="104">
        <v>1214</v>
      </c>
      <c r="H16" s="104">
        <v>4467</v>
      </c>
      <c r="I16" s="104">
        <v>903</v>
      </c>
      <c r="J16" s="104">
        <v>3350</v>
      </c>
      <c r="K16" s="104">
        <v>316</v>
      </c>
      <c r="L16" s="104">
        <v>468</v>
      </c>
    </row>
    <row r="17" spans="5:13" s="97" customFormat="1" ht="20.100000000000001" customHeight="1">
      <c r="F17" s="103" t="s">
        <v>182</v>
      </c>
      <c r="G17" s="104">
        <v>1254</v>
      </c>
      <c r="H17" s="104">
        <v>4270</v>
      </c>
      <c r="I17" s="104">
        <v>875</v>
      </c>
      <c r="J17" s="104">
        <v>3338</v>
      </c>
      <c r="K17" s="104">
        <v>293</v>
      </c>
      <c r="L17" s="104">
        <v>478</v>
      </c>
    </row>
    <row r="18" spans="5:13" s="97" customFormat="1" ht="20.100000000000001" customHeight="1">
      <c r="F18" s="103" t="s">
        <v>183</v>
      </c>
      <c r="G18" s="105">
        <v>1300</v>
      </c>
      <c r="H18" s="105">
        <v>4448</v>
      </c>
      <c r="I18" s="105">
        <v>948</v>
      </c>
      <c r="J18" s="105">
        <v>3688</v>
      </c>
      <c r="K18" s="105">
        <v>351</v>
      </c>
      <c r="L18" s="105">
        <v>726</v>
      </c>
    </row>
    <row r="19" spans="5:13" s="97" customFormat="1" ht="20.100000000000001" customHeight="1">
      <c r="F19" s="103" t="s">
        <v>184</v>
      </c>
      <c r="G19" s="105">
        <v>1331</v>
      </c>
      <c r="H19" s="105">
        <v>4672</v>
      </c>
      <c r="I19" s="105">
        <v>943</v>
      </c>
      <c r="J19" s="105">
        <v>3400</v>
      </c>
      <c r="K19" s="105">
        <v>356</v>
      </c>
      <c r="L19" s="105">
        <v>690</v>
      </c>
    </row>
    <row r="20" spans="5:13" s="97" customFormat="1" ht="20.100000000000001" customHeight="1">
      <c r="F20" s="103" t="s">
        <v>185</v>
      </c>
      <c r="G20" s="105">
        <v>1243</v>
      </c>
      <c r="H20" s="105">
        <v>4516</v>
      </c>
      <c r="I20" s="105">
        <v>800</v>
      </c>
      <c r="J20" s="105">
        <v>3082</v>
      </c>
      <c r="K20" s="105">
        <v>339</v>
      </c>
      <c r="L20" s="105">
        <v>466</v>
      </c>
    </row>
    <row r="21" spans="5:13" s="97" customFormat="1" ht="20.100000000000001" customHeight="1">
      <c r="F21" s="103" t="s">
        <v>186</v>
      </c>
      <c r="G21" s="105">
        <v>1196</v>
      </c>
      <c r="H21" s="105">
        <v>4688</v>
      </c>
      <c r="I21" s="105">
        <v>864</v>
      </c>
      <c r="J21" s="105">
        <v>3324</v>
      </c>
      <c r="K21" s="105">
        <v>448</v>
      </c>
      <c r="L21" s="105">
        <v>578</v>
      </c>
    </row>
    <row r="22" spans="5:13" s="97" customFormat="1" ht="20.100000000000001" customHeight="1">
      <c r="F22" s="103" t="s">
        <v>187</v>
      </c>
      <c r="G22" s="105">
        <v>1091</v>
      </c>
      <c r="H22" s="105">
        <v>4100</v>
      </c>
      <c r="I22" s="105">
        <v>807</v>
      </c>
      <c r="J22" s="105">
        <v>3013</v>
      </c>
      <c r="K22" s="105">
        <v>394</v>
      </c>
      <c r="L22" s="105">
        <v>502</v>
      </c>
    </row>
    <row r="23" spans="5:13" s="97" customFormat="1" ht="20.100000000000001" customHeight="1">
      <c r="F23" s="103" t="s">
        <v>188</v>
      </c>
      <c r="G23" s="105">
        <v>1440</v>
      </c>
      <c r="H23" s="105">
        <v>4848</v>
      </c>
      <c r="I23" s="105">
        <v>956</v>
      </c>
      <c r="J23" s="105">
        <v>3202</v>
      </c>
      <c r="K23" s="105">
        <v>479</v>
      </c>
      <c r="L23" s="105">
        <v>660</v>
      </c>
    </row>
    <row r="24" spans="5:13" s="97" customFormat="1" ht="20.100000000000001" customHeight="1">
      <c r="F24" s="103" t="s">
        <v>189</v>
      </c>
      <c r="G24" s="105">
        <v>1291</v>
      </c>
      <c r="H24" s="105">
        <v>4528</v>
      </c>
      <c r="I24" s="105">
        <v>920</v>
      </c>
      <c r="J24" s="105">
        <v>3408</v>
      </c>
      <c r="K24" s="105">
        <v>444</v>
      </c>
      <c r="L24" s="105">
        <v>660</v>
      </c>
    </row>
    <row r="25" spans="5:13" s="97" customFormat="1" ht="20.100000000000001" customHeight="1" thickBot="1">
      <c r="F25" s="106" t="s">
        <v>190</v>
      </c>
      <c r="G25" s="107">
        <v>1277</v>
      </c>
      <c r="H25" s="107">
        <v>4674</v>
      </c>
      <c r="I25" s="107">
        <v>925</v>
      </c>
      <c r="J25" s="107">
        <v>3332</v>
      </c>
      <c r="K25" s="107">
        <v>400</v>
      </c>
      <c r="L25" s="107">
        <v>616</v>
      </c>
    </row>
    <row r="26" spans="5:13" s="97" customFormat="1" ht="20.100000000000001" customHeight="1" thickTop="1">
      <c r="F26" s="108"/>
      <c r="G26" s="104">
        <f t="shared" ref="G26:L26" si="0">SUM(G14:G25)</f>
        <v>15325</v>
      </c>
      <c r="H26" s="104">
        <f t="shared" si="0"/>
        <v>54833</v>
      </c>
      <c r="I26" s="104">
        <f t="shared" si="0"/>
        <v>10864</v>
      </c>
      <c r="J26" s="104">
        <f t="shared" si="0"/>
        <v>40359</v>
      </c>
      <c r="K26" s="104">
        <f t="shared" si="0"/>
        <v>4604</v>
      </c>
      <c r="L26" s="104">
        <f t="shared" si="0"/>
        <v>7139</v>
      </c>
    </row>
    <row r="27" spans="5:13" s="97" customFormat="1" ht="8.1" customHeight="1">
      <c r="F27" s="109"/>
      <c r="G27" s="110"/>
      <c r="H27" s="110"/>
      <c r="I27" s="110"/>
      <c r="J27" s="110"/>
      <c r="K27" s="110"/>
      <c r="L27" s="110"/>
      <c r="M27" s="110"/>
    </row>
    <row r="28" spans="5:13" s="97" customFormat="1">
      <c r="F28" s="109"/>
      <c r="G28" s="110"/>
      <c r="H28" s="110"/>
      <c r="I28" s="110"/>
      <c r="J28" s="110" t="s">
        <v>211</v>
      </c>
      <c r="L28" s="110"/>
      <c r="M28" s="110"/>
    </row>
    <row r="29" spans="5:13" s="97" customFormat="1" ht="3.95" customHeight="1">
      <c r="F29" s="109"/>
      <c r="G29" s="110"/>
      <c r="H29" s="110"/>
      <c r="I29" s="110"/>
      <c r="J29" s="110"/>
      <c r="L29" s="110"/>
      <c r="M29" s="110"/>
    </row>
    <row r="30" spans="5:13" s="97" customFormat="1">
      <c r="F30" s="109"/>
      <c r="G30" s="110"/>
      <c r="H30" s="110"/>
      <c r="I30" s="110"/>
      <c r="J30" s="110" t="s">
        <v>212</v>
      </c>
      <c r="L30" s="110"/>
    </row>
    <row r="31" spans="5:13" s="97" customFormat="1" ht="13.5" customHeight="1">
      <c r="M31" s="97" t="s">
        <v>18</v>
      </c>
    </row>
    <row r="32" spans="5:13" s="97" customFormat="1">
      <c r="E32" s="97" t="s">
        <v>191</v>
      </c>
    </row>
    <row r="33" spans="1:13" s="97" customFormat="1">
      <c r="F33" s="266" t="s">
        <v>243</v>
      </c>
      <c r="G33" s="266"/>
      <c r="H33" s="266"/>
      <c r="I33" s="266"/>
      <c r="J33" s="266"/>
      <c r="K33" s="266"/>
      <c r="L33" s="266"/>
      <c r="M33" s="266"/>
    </row>
    <row r="34" spans="1:13" s="97" customFormat="1">
      <c r="F34" s="266"/>
      <c r="G34" s="266"/>
      <c r="H34" s="266"/>
      <c r="I34" s="266"/>
      <c r="J34" s="266"/>
      <c r="K34" s="266"/>
      <c r="L34" s="266"/>
      <c r="M34" s="266"/>
    </row>
    <row r="35" spans="1:13" s="97" customFormat="1">
      <c r="F35" s="266"/>
      <c r="G35" s="266"/>
      <c r="H35" s="266"/>
      <c r="I35" s="266"/>
      <c r="J35" s="266"/>
      <c r="K35" s="266"/>
      <c r="L35" s="266"/>
      <c r="M35" s="266"/>
    </row>
    <row r="36" spans="1:13" s="97" customFormat="1">
      <c r="F36" s="266"/>
      <c r="G36" s="266"/>
      <c r="H36" s="266"/>
      <c r="I36" s="266"/>
      <c r="J36" s="266"/>
      <c r="K36" s="266"/>
      <c r="L36" s="266"/>
      <c r="M36" s="266"/>
    </row>
    <row r="37" spans="1:13" s="97" customFormat="1">
      <c r="F37" s="266"/>
      <c r="G37" s="266"/>
      <c r="H37" s="266"/>
      <c r="I37" s="266"/>
      <c r="J37" s="266"/>
      <c r="K37" s="266"/>
      <c r="L37" s="266"/>
      <c r="M37" s="266"/>
    </row>
    <row r="38" spans="1:13" s="97" customFormat="1">
      <c r="F38" s="266"/>
      <c r="G38" s="266"/>
      <c r="H38" s="266"/>
      <c r="I38" s="266"/>
      <c r="J38" s="266"/>
      <c r="K38" s="266"/>
      <c r="L38" s="266"/>
      <c r="M38" s="266"/>
    </row>
    <row r="39" spans="1:13" s="97" customFormat="1" ht="9.75" customHeight="1">
      <c r="F39" s="266"/>
      <c r="G39" s="266"/>
      <c r="H39" s="266"/>
      <c r="I39" s="266"/>
      <c r="J39" s="266"/>
      <c r="K39" s="266"/>
      <c r="L39" s="266"/>
      <c r="M39" s="266"/>
    </row>
    <row r="40" spans="1:13" s="97" customFormat="1"/>
    <row r="42" spans="1:13" ht="17.25">
      <c r="A42" s="96" t="s">
        <v>268</v>
      </c>
      <c r="B42" s="1"/>
      <c r="C42" s="1"/>
      <c r="D42" s="1"/>
    </row>
    <row r="43" spans="1:13" ht="9.9499999999999993" customHeight="1"/>
    <row r="44" spans="1:13" s="97" customFormat="1">
      <c r="F44" s="98" t="s">
        <v>273</v>
      </c>
      <c r="G44" s="265"/>
      <c r="H44" s="265"/>
      <c r="I44" s="265"/>
      <c r="J44" s="265"/>
      <c r="K44" s="265"/>
      <c r="L44" s="265"/>
      <c r="M44" s="265"/>
    </row>
    <row r="45" spans="1:13" s="97" customFormat="1">
      <c r="F45" s="98" t="s">
        <v>274</v>
      </c>
      <c r="G45" s="265"/>
      <c r="H45" s="265"/>
      <c r="I45" s="265"/>
      <c r="J45" s="265"/>
      <c r="K45" s="265"/>
      <c r="L45" s="265"/>
      <c r="M45" s="265"/>
    </row>
    <row r="46" spans="1:13" s="97" customFormat="1">
      <c r="F46" s="265"/>
      <c r="G46" s="265"/>
      <c r="H46" s="265"/>
      <c r="I46" s="265"/>
      <c r="J46" s="265"/>
      <c r="K46" s="265"/>
      <c r="L46" s="265"/>
      <c r="M46" s="265"/>
    </row>
    <row r="47" spans="1:13" s="97" customFormat="1" ht="22.5" customHeight="1" thickBot="1">
      <c r="F47" s="276" t="s">
        <v>271</v>
      </c>
      <c r="G47" s="277"/>
      <c r="H47" s="278" t="s">
        <v>272</v>
      </c>
      <c r="I47" s="279"/>
      <c r="J47" s="276" t="s">
        <v>269</v>
      </c>
      <c r="K47" s="277"/>
      <c r="L47" s="278" t="s">
        <v>270</v>
      </c>
      <c r="M47" s="279"/>
    </row>
    <row r="48" spans="1:13" s="97" customFormat="1" ht="20.100000000000001" customHeight="1" thickTop="1">
      <c r="F48" s="280">
        <v>180</v>
      </c>
      <c r="G48" s="281"/>
      <c r="H48" s="280">
        <v>99</v>
      </c>
      <c r="I48" s="281"/>
      <c r="J48" s="280">
        <v>1162</v>
      </c>
      <c r="K48" s="281"/>
      <c r="L48" s="280">
        <v>59</v>
      </c>
      <c r="M48" s="281"/>
    </row>
    <row r="49" spans="6:10" s="97" customFormat="1" ht="20.100000000000001" customHeight="1">
      <c r="F49" s="263"/>
      <c r="G49" s="264"/>
      <c r="H49" s="2"/>
      <c r="I49" s="2"/>
      <c r="J49" s="2"/>
    </row>
  </sheetData>
  <mergeCells count="15">
    <mergeCell ref="J47:K47"/>
    <mergeCell ref="L47:M47"/>
    <mergeCell ref="J48:K48"/>
    <mergeCell ref="L48:M48"/>
    <mergeCell ref="F47:G47"/>
    <mergeCell ref="H47:I47"/>
    <mergeCell ref="F48:G48"/>
    <mergeCell ref="H48:I48"/>
    <mergeCell ref="F33:M39"/>
    <mergeCell ref="F7:H7"/>
    <mergeCell ref="F12:F13"/>
    <mergeCell ref="G12:H12"/>
    <mergeCell ref="I12:J12"/>
    <mergeCell ref="K12:K13"/>
    <mergeCell ref="L12:L13"/>
  </mergeCells>
  <phoneticPr fontId="2"/>
  <pageMargins left="0.70866141732283472" right="0.78740157480314965" top="0.74803149606299213" bottom="0.74803149606299213" header="0.31496062992125984" footer="0.27559055118110237"/>
  <pageSetup paperSize="9" orientation="portrait" r:id="rId1"/>
  <headerFooter>
    <oddFooter>&amp;C&amp;"BIZ UD明朝 Medium,標準"26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8C37-CC8D-478D-A4BC-E5FA293CC5B8}">
  <sheetPr>
    <pageSetUpPr fitToPage="1"/>
  </sheetPr>
  <dimension ref="A1:P46"/>
  <sheetViews>
    <sheetView view="pageBreakPreview" topLeftCell="A36" zoomScaleNormal="100" zoomScaleSheetLayoutView="100" workbookViewId="0">
      <selection activeCell="S8" sqref="S8"/>
    </sheetView>
  </sheetViews>
  <sheetFormatPr defaultColWidth="13.375" defaultRowHeight="21" customHeight="1"/>
  <cols>
    <col min="1" max="1" width="2.625" style="9" customWidth="1"/>
    <col min="2" max="2" width="5.625" style="9" customWidth="1"/>
    <col min="3" max="3" width="7.625" style="9" customWidth="1"/>
    <col min="4" max="12" width="5.125" style="9" customWidth="1"/>
    <col min="13" max="13" width="4.375" style="9" customWidth="1"/>
    <col min="14" max="14" width="4.875" style="18" customWidth="1"/>
    <col min="15" max="15" width="6.625" style="18" customWidth="1"/>
    <col min="16" max="16384" width="13.375" style="9"/>
  </cols>
  <sheetData>
    <row r="1" spans="1:14" s="4" customFormat="1" ht="18" customHeight="1">
      <c r="A1" s="96" t="s">
        <v>283</v>
      </c>
      <c r="F1" s="5"/>
      <c r="N1" s="6"/>
    </row>
    <row r="2" spans="1:14" s="111" customFormat="1" ht="18" customHeight="1">
      <c r="B2" s="112"/>
      <c r="F2" s="113"/>
      <c r="J2" s="353" t="s">
        <v>24</v>
      </c>
      <c r="K2" s="354"/>
      <c r="L2" s="354"/>
      <c r="M2" s="114"/>
      <c r="N2" s="114"/>
    </row>
    <row r="3" spans="1:14" s="111" customFormat="1" ht="18" customHeight="1">
      <c r="B3" s="355"/>
      <c r="C3" s="356"/>
      <c r="D3" s="357" t="s">
        <v>55</v>
      </c>
      <c r="E3" s="358"/>
      <c r="F3" s="359"/>
      <c r="G3" s="360" t="s">
        <v>165</v>
      </c>
      <c r="H3" s="361"/>
      <c r="I3" s="362"/>
      <c r="J3" s="363" t="s">
        <v>17</v>
      </c>
      <c r="K3" s="364"/>
      <c r="L3" s="364"/>
      <c r="M3" s="115"/>
      <c r="N3" s="116"/>
    </row>
    <row r="4" spans="1:14" s="111" customFormat="1" ht="18" customHeight="1">
      <c r="B4" s="319" t="s">
        <v>9</v>
      </c>
      <c r="C4" s="320"/>
      <c r="D4" s="344">
        <v>46264</v>
      </c>
      <c r="E4" s="345"/>
      <c r="F4" s="346"/>
      <c r="G4" s="344">
        <v>7</v>
      </c>
      <c r="H4" s="345"/>
      <c r="I4" s="346"/>
      <c r="J4" s="344">
        <f>SUM(D4:I4)</f>
        <v>46271</v>
      </c>
      <c r="K4" s="345"/>
      <c r="L4" s="345"/>
      <c r="M4" s="117"/>
      <c r="N4" s="118"/>
    </row>
    <row r="5" spans="1:14" s="111" customFormat="1" ht="18" customHeight="1">
      <c r="B5" s="312" t="s">
        <v>227</v>
      </c>
      <c r="C5" s="313"/>
      <c r="D5" s="344">
        <v>16897</v>
      </c>
      <c r="E5" s="345"/>
      <c r="F5" s="346"/>
      <c r="G5" s="344">
        <v>0</v>
      </c>
      <c r="H5" s="345"/>
      <c r="I5" s="346"/>
      <c r="J5" s="344">
        <f t="shared" ref="J5:J16" si="0">SUM(D5:I5)</f>
        <v>16897</v>
      </c>
      <c r="K5" s="345"/>
      <c r="L5" s="345"/>
      <c r="M5" s="117"/>
      <c r="N5" s="118"/>
    </row>
    <row r="6" spans="1:14" s="111" customFormat="1" ht="18" customHeight="1">
      <c r="B6" s="319" t="s">
        <v>10</v>
      </c>
      <c r="C6" s="320"/>
      <c r="D6" s="344">
        <v>17749</v>
      </c>
      <c r="E6" s="345"/>
      <c r="F6" s="346"/>
      <c r="G6" s="344">
        <v>4</v>
      </c>
      <c r="H6" s="345"/>
      <c r="I6" s="346"/>
      <c r="J6" s="344">
        <f t="shared" si="0"/>
        <v>17753</v>
      </c>
      <c r="K6" s="345"/>
      <c r="L6" s="345"/>
      <c r="M6" s="117"/>
      <c r="N6" s="118"/>
    </row>
    <row r="7" spans="1:14" s="111" customFormat="1" ht="18" customHeight="1">
      <c r="B7" s="319" t="s">
        <v>15</v>
      </c>
      <c r="C7" s="320"/>
      <c r="D7" s="344">
        <v>11060</v>
      </c>
      <c r="E7" s="345"/>
      <c r="F7" s="346"/>
      <c r="G7" s="344">
        <v>5</v>
      </c>
      <c r="H7" s="345"/>
      <c r="I7" s="346"/>
      <c r="J7" s="344">
        <f t="shared" si="0"/>
        <v>11065</v>
      </c>
      <c r="K7" s="345"/>
      <c r="L7" s="345"/>
      <c r="M7" s="117"/>
      <c r="N7" s="118"/>
    </row>
    <row r="8" spans="1:14" s="111" customFormat="1" ht="18" customHeight="1">
      <c r="B8" s="319" t="s">
        <v>16</v>
      </c>
      <c r="C8" s="320"/>
      <c r="D8" s="344">
        <v>16910</v>
      </c>
      <c r="E8" s="345"/>
      <c r="F8" s="346"/>
      <c r="G8" s="344">
        <v>2</v>
      </c>
      <c r="H8" s="345"/>
      <c r="I8" s="346"/>
      <c r="J8" s="344">
        <f t="shared" si="0"/>
        <v>16912</v>
      </c>
      <c r="K8" s="345"/>
      <c r="L8" s="345"/>
      <c r="M8" s="117"/>
      <c r="N8" s="118"/>
    </row>
    <row r="9" spans="1:14" s="111" customFormat="1" ht="18" customHeight="1">
      <c r="B9" s="319" t="s">
        <v>58</v>
      </c>
      <c r="C9" s="320"/>
      <c r="D9" s="344">
        <v>730</v>
      </c>
      <c r="E9" s="345"/>
      <c r="F9" s="346"/>
      <c r="G9" s="344">
        <v>0</v>
      </c>
      <c r="H9" s="345"/>
      <c r="I9" s="346"/>
      <c r="J9" s="344">
        <f t="shared" si="0"/>
        <v>730</v>
      </c>
      <c r="K9" s="345"/>
      <c r="L9" s="345"/>
      <c r="M9" s="117"/>
      <c r="N9" s="118"/>
    </row>
    <row r="10" spans="1:14" s="111" customFormat="1" ht="18" customHeight="1">
      <c r="B10" s="319" t="s">
        <v>59</v>
      </c>
      <c r="C10" s="320"/>
      <c r="D10" s="344">
        <v>188</v>
      </c>
      <c r="E10" s="345"/>
      <c r="F10" s="346"/>
      <c r="G10" s="344">
        <v>0</v>
      </c>
      <c r="H10" s="345"/>
      <c r="I10" s="346"/>
      <c r="J10" s="344">
        <f t="shared" si="0"/>
        <v>188</v>
      </c>
      <c r="K10" s="345"/>
      <c r="L10" s="345"/>
      <c r="M10" s="117"/>
      <c r="N10" s="118"/>
    </row>
    <row r="11" spans="1:14" s="111" customFormat="1" ht="18" customHeight="1">
      <c r="B11" s="319" t="s">
        <v>60</v>
      </c>
      <c r="C11" s="320"/>
      <c r="D11" s="344">
        <v>1119</v>
      </c>
      <c r="E11" s="345"/>
      <c r="F11" s="346"/>
      <c r="G11" s="344">
        <v>0</v>
      </c>
      <c r="H11" s="345"/>
      <c r="I11" s="346"/>
      <c r="J11" s="344">
        <f t="shared" si="0"/>
        <v>1119</v>
      </c>
      <c r="K11" s="345"/>
      <c r="L11" s="345"/>
      <c r="M11" s="117"/>
      <c r="N11" s="118"/>
    </row>
    <row r="12" spans="1:14" s="111" customFormat="1" ht="18" customHeight="1">
      <c r="B12" s="319" t="s">
        <v>61</v>
      </c>
      <c r="C12" s="320"/>
      <c r="D12" s="344">
        <v>510</v>
      </c>
      <c r="E12" s="345"/>
      <c r="F12" s="346"/>
      <c r="G12" s="344">
        <v>0</v>
      </c>
      <c r="H12" s="345"/>
      <c r="I12" s="346"/>
      <c r="J12" s="344">
        <f t="shared" si="0"/>
        <v>510</v>
      </c>
      <c r="K12" s="345"/>
      <c r="L12" s="345"/>
      <c r="M12" s="117"/>
      <c r="N12" s="118"/>
    </row>
    <row r="13" spans="1:14" s="111" customFormat="1" ht="18" customHeight="1">
      <c r="B13" s="319" t="s">
        <v>62</v>
      </c>
      <c r="C13" s="320"/>
      <c r="D13" s="344">
        <v>78</v>
      </c>
      <c r="E13" s="345"/>
      <c r="F13" s="346"/>
      <c r="G13" s="344">
        <v>0</v>
      </c>
      <c r="H13" s="345"/>
      <c r="I13" s="346"/>
      <c r="J13" s="344">
        <f t="shared" si="0"/>
        <v>78</v>
      </c>
      <c r="K13" s="345"/>
      <c r="L13" s="345"/>
      <c r="M13" s="117"/>
      <c r="N13" s="118"/>
    </row>
    <row r="14" spans="1:14" s="111" customFormat="1" ht="18" customHeight="1">
      <c r="B14" s="319" t="s">
        <v>63</v>
      </c>
      <c r="C14" s="320"/>
      <c r="D14" s="344">
        <v>255</v>
      </c>
      <c r="E14" s="345"/>
      <c r="F14" s="346"/>
      <c r="G14" s="344">
        <v>0</v>
      </c>
      <c r="H14" s="345"/>
      <c r="I14" s="346"/>
      <c r="J14" s="344">
        <f t="shared" si="0"/>
        <v>255</v>
      </c>
      <c r="K14" s="345"/>
      <c r="L14" s="345"/>
      <c r="M14" s="117"/>
      <c r="N14" s="118"/>
    </row>
    <row r="15" spans="1:14" s="111" customFormat="1" ht="18" customHeight="1">
      <c r="B15" s="319" t="s">
        <v>64</v>
      </c>
      <c r="C15" s="320"/>
      <c r="D15" s="344">
        <v>289</v>
      </c>
      <c r="E15" s="345"/>
      <c r="F15" s="346"/>
      <c r="G15" s="344">
        <v>0</v>
      </c>
      <c r="H15" s="345"/>
      <c r="I15" s="346"/>
      <c r="J15" s="344">
        <f t="shared" si="0"/>
        <v>289</v>
      </c>
      <c r="K15" s="345"/>
      <c r="L15" s="345"/>
      <c r="M15" s="117"/>
      <c r="N15" s="118"/>
    </row>
    <row r="16" spans="1:14" s="111" customFormat="1" ht="18" customHeight="1" thickBot="1">
      <c r="B16" s="321" t="s">
        <v>65</v>
      </c>
      <c r="C16" s="322"/>
      <c r="D16" s="347">
        <v>1043</v>
      </c>
      <c r="E16" s="348"/>
      <c r="F16" s="349"/>
      <c r="G16" s="350">
        <v>0</v>
      </c>
      <c r="H16" s="351"/>
      <c r="I16" s="352"/>
      <c r="J16" s="350">
        <f t="shared" si="0"/>
        <v>1043</v>
      </c>
      <c r="K16" s="351"/>
      <c r="L16" s="351"/>
      <c r="M16" s="117"/>
      <c r="N16" s="118"/>
    </row>
    <row r="17" spans="1:15" s="111" customFormat="1" ht="18" customHeight="1" thickTop="1">
      <c r="B17" s="323" t="s">
        <v>23</v>
      </c>
      <c r="C17" s="324"/>
      <c r="D17" s="337">
        <f>SUM(D4:F16)</f>
        <v>113092</v>
      </c>
      <c r="E17" s="338"/>
      <c r="F17" s="339"/>
      <c r="G17" s="337">
        <f>SUM(G4:I16)</f>
        <v>18</v>
      </c>
      <c r="H17" s="338"/>
      <c r="I17" s="339"/>
      <c r="J17" s="337">
        <f>SUM(J4:L16)</f>
        <v>113110</v>
      </c>
      <c r="K17" s="338"/>
      <c r="L17" s="338"/>
      <c r="M17" s="117"/>
      <c r="N17" s="118"/>
    </row>
    <row r="18" spans="1:15" ht="12.95" customHeight="1">
      <c r="C18" s="10"/>
      <c r="M18" s="11"/>
      <c r="N18" s="9"/>
      <c r="O18" s="9"/>
    </row>
    <row r="19" spans="1:15" ht="12.95" customHeight="1">
      <c r="C19" s="10"/>
      <c r="M19" s="11"/>
      <c r="N19" s="9"/>
      <c r="O19" s="9"/>
    </row>
    <row r="20" spans="1:15" s="4" customFormat="1" ht="18" customHeight="1">
      <c r="A20" s="96" t="s">
        <v>284</v>
      </c>
      <c r="F20" s="5"/>
      <c r="L20" s="6"/>
      <c r="M20" s="6"/>
    </row>
    <row r="21" spans="1:15" s="119" customFormat="1" ht="18" customHeight="1">
      <c r="I21" s="353" t="s">
        <v>24</v>
      </c>
      <c r="J21" s="354"/>
      <c r="K21" s="354"/>
      <c r="L21" s="114"/>
      <c r="M21" s="114"/>
      <c r="N21" s="120"/>
    </row>
    <row r="22" spans="1:15" s="120" customFormat="1" ht="20.25" customHeight="1">
      <c r="B22" s="327"/>
      <c r="C22" s="328"/>
      <c r="D22" s="340" t="s">
        <v>21</v>
      </c>
      <c r="E22" s="340"/>
      <c r="F22" s="340" t="s">
        <v>22</v>
      </c>
      <c r="G22" s="340"/>
      <c r="H22" s="341" t="s">
        <v>122</v>
      </c>
      <c r="I22" s="341"/>
      <c r="J22" s="340" t="s">
        <v>0</v>
      </c>
      <c r="K22" s="340"/>
      <c r="L22" s="342"/>
      <c r="M22" s="343"/>
    </row>
    <row r="23" spans="1:15" s="119" customFormat="1" ht="20.100000000000001" customHeight="1">
      <c r="B23" s="308" t="s">
        <v>25</v>
      </c>
      <c r="C23" s="309"/>
      <c r="D23" s="315">
        <v>23725</v>
      </c>
      <c r="E23" s="315"/>
      <c r="F23" s="315">
        <v>1422</v>
      </c>
      <c r="G23" s="315"/>
      <c r="H23" s="315">
        <v>590</v>
      </c>
      <c r="I23" s="315"/>
      <c r="J23" s="315">
        <f>SUM(D23:I23)</f>
        <v>25737</v>
      </c>
      <c r="K23" s="315"/>
      <c r="L23" s="314"/>
      <c r="M23" s="288"/>
    </row>
    <row r="24" spans="1:15" s="119" customFormat="1" ht="20.100000000000001" customHeight="1">
      <c r="B24" s="312" t="s">
        <v>227</v>
      </c>
      <c r="C24" s="313"/>
      <c r="D24" s="315">
        <v>16510</v>
      </c>
      <c r="E24" s="315"/>
      <c r="F24" s="315">
        <v>463</v>
      </c>
      <c r="G24" s="315"/>
      <c r="H24" s="315">
        <v>331</v>
      </c>
      <c r="I24" s="315"/>
      <c r="J24" s="335">
        <f t="shared" ref="J24:J31" si="1">SUM(D24:I24)</f>
        <v>17304</v>
      </c>
      <c r="K24" s="336"/>
      <c r="L24" s="288"/>
      <c r="M24" s="289"/>
    </row>
    <row r="25" spans="1:15" s="119" customFormat="1" ht="20.100000000000001" customHeight="1">
      <c r="B25" s="308" t="s">
        <v>26</v>
      </c>
      <c r="C25" s="309"/>
      <c r="D25" s="315">
        <v>15923</v>
      </c>
      <c r="E25" s="315"/>
      <c r="F25" s="315">
        <v>592</v>
      </c>
      <c r="G25" s="315"/>
      <c r="H25" s="315">
        <v>359</v>
      </c>
      <c r="I25" s="315"/>
      <c r="J25" s="335">
        <f t="shared" si="1"/>
        <v>16874</v>
      </c>
      <c r="K25" s="336"/>
      <c r="L25" s="288"/>
      <c r="M25" s="289"/>
    </row>
    <row r="26" spans="1:15" s="119" customFormat="1" ht="20.100000000000001" customHeight="1">
      <c r="B26" s="308" t="s">
        <v>1</v>
      </c>
      <c r="C26" s="309"/>
      <c r="D26" s="315">
        <v>11895</v>
      </c>
      <c r="E26" s="315"/>
      <c r="F26" s="315">
        <v>911</v>
      </c>
      <c r="G26" s="315"/>
      <c r="H26" s="315">
        <v>359</v>
      </c>
      <c r="I26" s="315"/>
      <c r="J26" s="335">
        <f t="shared" si="1"/>
        <v>13165</v>
      </c>
      <c r="K26" s="336"/>
      <c r="L26" s="288"/>
      <c r="M26" s="289"/>
    </row>
    <row r="27" spans="1:15" s="119" customFormat="1" ht="20.100000000000001" customHeight="1">
      <c r="B27" s="333" t="s">
        <v>2</v>
      </c>
      <c r="C27" s="334"/>
      <c r="D27" s="315">
        <v>13257</v>
      </c>
      <c r="E27" s="315"/>
      <c r="F27" s="315">
        <v>796</v>
      </c>
      <c r="G27" s="315"/>
      <c r="H27" s="315">
        <v>768</v>
      </c>
      <c r="I27" s="315"/>
      <c r="J27" s="335">
        <f t="shared" si="1"/>
        <v>14821</v>
      </c>
      <c r="K27" s="336"/>
      <c r="L27" s="288"/>
      <c r="M27" s="289"/>
    </row>
    <row r="28" spans="1:15" s="119" customFormat="1" ht="20.100000000000001" customHeight="1">
      <c r="B28" s="308" t="s">
        <v>27</v>
      </c>
      <c r="C28" s="309"/>
      <c r="D28" s="315">
        <v>9873</v>
      </c>
      <c r="E28" s="315"/>
      <c r="F28" s="315">
        <v>553</v>
      </c>
      <c r="G28" s="315"/>
      <c r="H28" s="315">
        <v>0</v>
      </c>
      <c r="I28" s="315"/>
      <c r="J28" s="335">
        <f>SUM(D28:I28)</f>
        <v>10426</v>
      </c>
      <c r="K28" s="336"/>
      <c r="L28" s="288"/>
      <c r="M28" s="289"/>
    </row>
    <row r="29" spans="1:15" s="119" customFormat="1" ht="20.100000000000001" customHeight="1">
      <c r="B29" s="308" t="s">
        <v>28</v>
      </c>
      <c r="C29" s="309"/>
      <c r="D29" s="315">
        <v>2193</v>
      </c>
      <c r="E29" s="315"/>
      <c r="F29" s="315">
        <v>29</v>
      </c>
      <c r="G29" s="315"/>
      <c r="H29" s="315">
        <v>0</v>
      </c>
      <c r="I29" s="315"/>
      <c r="J29" s="335">
        <f t="shared" si="1"/>
        <v>2222</v>
      </c>
      <c r="K29" s="336"/>
      <c r="L29" s="288"/>
      <c r="M29" s="289"/>
    </row>
    <row r="30" spans="1:15" s="119" customFormat="1" ht="20.100000000000001" customHeight="1">
      <c r="B30" s="308" t="s">
        <v>107</v>
      </c>
      <c r="C30" s="309"/>
      <c r="D30" s="315">
        <v>647517</v>
      </c>
      <c r="E30" s="315"/>
      <c r="F30" s="315">
        <v>21365</v>
      </c>
      <c r="G30" s="315"/>
      <c r="H30" s="315">
        <v>28875</v>
      </c>
      <c r="I30" s="315"/>
      <c r="J30" s="335">
        <f t="shared" si="1"/>
        <v>697757</v>
      </c>
      <c r="K30" s="336"/>
      <c r="L30" s="288"/>
      <c r="M30" s="289"/>
    </row>
    <row r="31" spans="1:15" s="119" customFormat="1" ht="20.100000000000001" customHeight="1" thickBot="1">
      <c r="B31" s="331" t="s">
        <v>163</v>
      </c>
      <c r="C31" s="332"/>
      <c r="D31" s="314">
        <v>4604</v>
      </c>
      <c r="E31" s="314"/>
      <c r="F31" s="315">
        <v>0</v>
      </c>
      <c r="G31" s="315"/>
      <c r="H31" s="315">
        <v>0</v>
      </c>
      <c r="I31" s="315"/>
      <c r="J31" s="317">
        <f t="shared" si="1"/>
        <v>4604</v>
      </c>
      <c r="K31" s="318"/>
      <c r="L31" s="288"/>
      <c r="M31" s="289"/>
    </row>
    <row r="32" spans="1:15" s="119" customFormat="1" ht="20.100000000000001" customHeight="1" thickTop="1">
      <c r="B32" s="329" t="s">
        <v>37</v>
      </c>
      <c r="C32" s="330"/>
      <c r="D32" s="286">
        <f>SUM(D23:E31)</f>
        <v>745497</v>
      </c>
      <c r="E32" s="287"/>
      <c r="F32" s="286">
        <f>SUM(F23:G31)</f>
        <v>26131</v>
      </c>
      <c r="G32" s="287"/>
      <c r="H32" s="286">
        <f>SUM(H23:I31)</f>
        <v>31282</v>
      </c>
      <c r="I32" s="287"/>
      <c r="J32" s="286">
        <f>SUM(J23:K31)</f>
        <v>802910</v>
      </c>
      <c r="K32" s="287"/>
      <c r="L32" s="288"/>
      <c r="M32" s="289"/>
    </row>
    <row r="33" spans="1:16" s="119" customFormat="1" ht="18.75" customHeight="1">
      <c r="B33" s="122"/>
      <c r="C33" s="122"/>
      <c r="D33" s="122"/>
      <c r="E33" s="123"/>
      <c r="F33" s="123"/>
      <c r="G33" s="123"/>
      <c r="H33" s="123"/>
      <c r="I33" s="123"/>
      <c r="J33" s="123"/>
      <c r="K33" s="124" t="s">
        <v>166</v>
      </c>
      <c r="L33" s="123"/>
    </row>
    <row r="34" spans="1:16" ht="12.95" customHeight="1">
      <c r="B34" s="14"/>
      <c r="C34" s="15"/>
      <c r="D34" s="14"/>
      <c r="E34" s="13"/>
      <c r="F34" s="13"/>
      <c r="G34" s="13"/>
      <c r="H34" s="13"/>
      <c r="I34" s="13"/>
      <c r="J34" s="13"/>
      <c r="L34" s="13"/>
      <c r="M34" s="16"/>
      <c r="N34" s="9"/>
      <c r="O34" s="9"/>
    </row>
    <row r="35" spans="1:16" ht="15" customHeight="1">
      <c r="B35" s="14"/>
      <c r="C35" s="14"/>
      <c r="D35" s="14"/>
      <c r="E35" s="13"/>
      <c r="F35" s="13"/>
      <c r="G35" s="13"/>
      <c r="H35" s="13"/>
      <c r="I35" s="13"/>
      <c r="J35" s="13"/>
      <c r="L35" s="13"/>
      <c r="M35" s="17"/>
      <c r="N35" s="9"/>
      <c r="O35" s="9"/>
    </row>
    <row r="36" spans="1:16" s="18" customFormat="1" ht="18" customHeight="1">
      <c r="A36" s="125" t="s">
        <v>285</v>
      </c>
      <c r="C36" s="19"/>
      <c r="K36" s="20"/>
      <c r="L36" s="20"/>
    </row>
    <row r="37" spans="1:16" s="119" customFormat="1" ht="18" customHeight="1">
      <c r="J37" s="353" t="s">
        <v>105</v>
      </c>
      <c r="K37" s="354"/>
      <c r="L37" s="354"/>
      <c r="N37" s="127"/>
      <c r="O37" s="127"/>
    </row>
    <row r="38" spans="1:16" s="111" customFormat="1" ht="18" customHeight="1">
      <c r="B38" s="325"/>
      <c r="C38" s="326"/>
      <c r="D38" s="300" t="s">
        <v>97</v>
      </c>
      <c r="E38" s="298"/>
      <c r="F38" s="298"/>
      <c r="G38" s="298"/>
      <c r="H38" s="298"/>
      <c r="I38" s="298"/>
      <c r="J38" s="298"/>
      <c r="K38" s="298"/>
      <c r="L38" s="299"/>
    </row>
    <row r="39" spans="1:16" s="111" customFormat="1" ht="18" customHeight="1">
      <c r="B39" s="326"/>
      <c r="C39" s="326"/>
      <c r="D39" s="300" t="s">
        <v>98</v>
      </c>
      <c r="E39" s="299"/>
      <c r="F39" s="300" t="s">
        <v>99</v>
      </c>
      <c r="G39" s="299"/>
      <c r="H39" s="300" t="s">
        <v>125</v>
      </c>
      <c r="I39" s="301"/>
      <c r="J39" s="297" t="s">
        <v>17</v>
      </c>
      <c r="K39" s="298"/>
      <c r="L39" s="299"/>
    </row>
    <row r="40" spans="1:16" s="111" customFormat="1" ht="18" customHeight="1">
      <c r="B40" s="310" t="s">
        <v>100</v>
      </c>
      <c r="C40" s="311"/>
      <c r="D40" s="282">
        <v>260</v>
      </c>
      <c r="E40" s="283"/>
      <c r="F40" s="282">
        <v>9</v>
      </c>
      <c r="G40" s="283"/>
      <c r="H40" s="282">
        <v>21</v>
      </c>
      <c r="I40" s="316"/>
      <c r="J40" s="284">
        <f>SUM(D40:I40)</f>
        <v>290</v>
      </c>
      <c r="K40" s="285"/>
      <c r="L40" s="283"/>
    </row>
    <row r="41" spans="1:16" s="111" customFormat="1" ht="18" customHeight="1">
      <c r="B41" s="312" t="s">
        <v>227</v>
      </c>
      <c r="C41" s="313"/>
      <c r="D41" s="282">
        <v>62</v>
      </c>
      <c r="E41" s="283"/>
      <c r="F41" s="282">
        <v>0</v>
      </c>
      <c r="G41" s="283"/>
      <c r="H41" s="300" t="s">
        <v>20</v>
      </c>
      <c r="I41" s="301"/>
      <c r="J41" s="284">
        <f>SUM(D41:G41)</f>
        <v>62</v>
      </c>
      <c r="K41" s="285"/>
      <c r="L41" s="283"/>
    </row>
    <row r="42" spans="1:16" s="111" customFormat="1" ht="18" customHeight="1">
      <c r="B42" s="310" t="s">
        <v>101</v>
      </c>
      <c r="C42" s="311"/>
      <c r="D42" s="282">
        <v>42</v>
      </c>
      <c r="E42" s="283"/>
      <c r="F42" s="282">
        <v>1</v>
      </c>
      <c r="G42" s="283"/>
      <c r="H42" s="300" t="s">
        <v>20</v>
      </c>
      <c r="I42" s="301"/>
      <c r="J42" s="284">
        <f>SUM(D42:G42)</f>
        <v>43</v>
      </c>
      <c r="K42" s="285"/>
      <c r="L42" s="283"/>
    </row>
    <row r="43" spans="1:16" s="111" customFormat="1" ht="18" customHeight="1">
      <c r="B43" s="310" t="s">
        <v>102</v>
      </c>
      <c r="C43" s="311"/>
      <c r="D43" s="282">
        <v>68</v>
      </c>
      <c r="E43" s="283"/>
      <c r="F43" s="282">
        <v>13</v>
      </c>
      <c r="G43" s="283"/>
      <c r="H43" s="300" t="s">
        <v>20</v>
      </c>
      <c r="I43" s="301"/>
      <c r="J43" s="284">
        <f>SUM(D43:G43)</f>
        <v>81</v>
      </c>
      <c r="K43" s="285"/>
      <c r="L43" s="283"/>
    </row>
    <row r="44" spans="1:16" s="111" customFormat="1" ht="18" customHeight="1" thickBot="1">
      <c r="B44" s="306" t="s">
        <v>103</v>
      </c>
      <c r="C44" s="307"/>
      <c r="D44" s="292">
        <v>24</v>
      </c>
      <c r="E44" s="293"/>
      <c r="F44" s="292">
        <v>0</v>
      </c>
      <c r="G44" s="293"/>
      <c r="H44" s="300" t="s">
        <v>20</v>
      </c>
      <c r="I44" s="301"/>
      <c r="J44" s="302">
        <f>SUM(D44:G44)</f>
        <v>24</v>
      </c>
      <c r="K44" s="303"/>
      <c r="L44" s="293"/>
    </row>
    <row r="45" spans="1:16" s="111" customFormat="1" ht="18" customHeight="1" thickTop="1">
      <c r="B45" s="304" t="s">
        <v>104</v>
      </c>
      <c r="C45" s="305"/>
      <c r="D45" s="290">
        <f>SUM(D40:E44)</f>
        <v>456</v>
      </c>
      <c r="E45" s="296"/>
      <c r="F45" s="290">
        <f>SUM(F40:G44)</f>
        <v>23</v>
      </c>
      <c r="G45" s="296"/>
      <c r="H45" s="290">
        <f>SUM(H40:I44)</f>
        <v>21</v>
      </c>
      <c r="I45" s="291"/>
      <c r="J45" s="294">
        <f>SUM(J40:L44)</f>
        <v>500</v>
      </c>
      <c r="K45" s="295"/>
      <c r="L45" s="296"/>
    </row>
    <row r="46" spans="1:16" s="128" customFormat="1" ht="21" customHeight="1">
      <c r="N46" s="129"/>
      <c r="O46" s="129"/>
      <c r="P46" s="130"/>
    </row>
  </sheetData>
  <mergeCells count="165">
    <mergeCell ref="J2:L2"/>
    <mergeCell ref="I21:K21"/>
    <mergeCell ref="J37:L37"/>
    <mergeCell ref="B3:C3"/>
    <mergeCell ref="D3:F3"/>
    <mergeCell ref="G3:I3"/>
    <mergeCell ref="J3:L3"/>
    <mergeCell ref="D4:F4"/>
    <mergeCell ref="G4:I4"/>
    <mergeCell ref="J4:L4"/>
    <mergeCell ref="B7:C7"/>
    <mergeCell ref="D8:F8"/>
    <mergeCell ref="G8:I8"/>
    <mergeCell ref="J8:L8"/>
    <mergeCell ref="B8:C8"/>
    <mergeCell ref="B4:C4"/>
    <mergeCell ref="D5:F5"/>
    <mergeCell ref="G5:I5"/>
    <mergeCell ref="J5:L5"/>
    <mergeCell ref="B5:C5"/>
    <mergeCell ref="D6:F6"/>
    <mergeCell ref="G6:I6"/>
    <mergeCell ref="J6:L6"/>
    <mergeCell ref="B6:C6"/>
    <mergeCell ref="D9:F9"/>
    <mergeCell ref="G9:I9"/>
    <mergeCell ref="J9:L9"/>
    <mergeCell ref="D10:F10"/>
    <mergeCell ref="G10:I10"/>
    <mergeCell ref="J10:L10"/>
    <mergeCell ref="D7:F7"/>
    <mergeCell ref="G7:I7"/>
    <mergeCell ref="J7:L7"/>
    <mergeCell ref="D13:F13"/>
    <mergeCell ref="G13:I13"/>
    <mergeCell ref="J13:L13"/>
    <mergeCell ref="D14:F14"/>
    <mergeCell ref="G14:I14"/>
    <mergeCell ref="J14:L14"/>
    <mergeCell ref="D11:F11"/>
    <mergeCell ref="G11:I11"/>
    <mergeCell ref="J11:L11"/>
    <mergeCell ref="D12:F12"/>
    <mergeCell ref="G12:I12"/>
    <mergeCell ref="J12:L12"/>
    <mergeCell ref="D17:F17"/>
    <mergeCell ref="G17:I17"/>
    <mergeCell ref="J17:L17"/>
    <mergeCell ref="D22:E22"/>
    <mergeCell ref="F22:G22"/>
    <mergeCell ref="H22:I22"/>
    <mergeCell ref="J22:K22"/>
    <mergeCell ref="L22:M22"/>
    <mergeCell ref="D15:F15"/>
    <mergeCell ref="G15:I15"/>
    <mergeCell ref="J15:L15"/>
    <mergeCell ref="D16:F16"/>
    <mergeCell ref="G16:I16"/>
    <mergeCell ref="J16:L16"/>
    <mergeCell ref="D24:E24"/>
    <mergeCell ref="F24:G24"/>
    <mergeCell ref="H24:I24"/>
    <mergeCell ref="J24:K24"/>
    <mergeCell ref="L24:M24"/>
    <mergeCell ref="D23:E23"/>
    <mergeCell ref="F23:G23"/>
    <mergeCell ref="H23:I23"/>
    <mergeCell ref="J23:K23"/>
    <mergeCell ref="L23:M23"/>
    <mergeCell ref="D26:E26"/>
    <mergeCell ref="F26:G26"/>
    <mergeCell ref="H26:I26"/>
    <mergeCell ref="J26:K26"/>
    <mergeCell ref="L26:M26"/>
    <mergeCell ref="B25:C25"/>
    <mergeCell ref="D25:E25"/>
    <mergeCell ref="F25:G25"/>
    <mergeCell ref="H25:I25"/>
    <mergeCell ref="J25:K25"/>
    <mergeCell ref="L25:M25"/>
    <mergeCell ref="D28:E28"/>
    <mergeCell ref="F28:G28"/>
    <mergeCell ref="H28:I28"/>
    <mergeCell ref="J28:K28"/>
    <mergeCell ref="L28:M28"/>
    <mergeCell ref="D27:E27"/>
    <mergeCell ref="F27:G27"/>
    <mergeCell ref="H27:I27"/>
    <mergeCell ref="J27:K27"/>
    <mergeCell ref="L27:M27"/>
    <mergeCell ref="D29:E29"/>
    <mergeCell ref="F29:G29"/>
    <mergeCell ref="H29:I29"/>
    <mergeCell ref="J29:K29"/>
    <mergeCell ref="L29:M29"/>
    <mergeCell ref="D30:E30"/>
    <mergeCell ref="F30:G30"/>
    <mergeCell ref="H30:I30"/>
    <mergeCell ref="J30:K30"/>
    <mergeCell ref="L30:M30"/>
    <mergeCell ref="B9:C9"/>
    <mergeCell ref="B16:C16"/>
    <mergeCell ref="B17:C17"/>
    <mergeCell ref="B38:C39"/>
    <mergeCell ref="B10:C10"/>
    <mergeCell ref="B22:C22"/>
    <mergeCell ref="B32:C32"/>
    <mergeCell ref="B29:C29"/>
    <mergeCell ref="B28:C28"/>
    <mergeCell ref="B11:C11"/>
    <mergeCell ref="B12:C12"/>
    <mergeCell ref="B13:C13"/>
    <mergeCell ref="B14:C14"/>
    <mergeCell ref="B15:C15"/>
    <mergeCell ref="B31:C31"/>
    <mergeCell ref="B27:C27"/>
    <mergeCell ref="B24:C24"/>
    <mergeCell ref="B26:C26"/>
    <mergeCell ref="B23:C23"/>
    <mergeCell ref="D41:E41"/>
    <mergeCell ref="D42:E42"/>
    <mergeCell ref="D43:E43"/>
    <mergeCell ref="D44:E44"/>
    <mergeCell ref="F45:G45"/>
    <mergeCell ref="B45:C45"/>
    <mergeCell ref="B44:C44"/>
    <mergeCell ref="B30:C30"/>
    <mergeCell ref="B42:C42"/>
    <mergeCell ref="B43:C43"/>
    <mergeCell ref="D45:E45"/>
    <mergeCell ref="D39:E39"/>
    <mergeCell ref="D40:E40"/>
    <mergeCell ref="B40:C40"/>
    <mergeCell ref="D32:E32"/>
    <mergeCell ref="B41:C41"/>
    <mergeCell ref="D31:E31"/>
    <mergeCell ref="F31:G31"/>
    <mergeCell ref="D38:L38"/>
    <mergeCell ref="H39:I39"/>
    <mergeCell ref="H40:I40"/>
    <mergeCell ref="H31:I31"/>
    <mergeCell ref="J31:K31"/>
    <mergeCell ref="L31:M31"/>
    <mergeCell ref="F40:G40"/>
    <mergeCell ref="F41:G41"/>
    <mergeCell ref="F42:G42"/>
    <mergeCell ref="J42:L42"/>
    <mergeCell ref="H32:I32"/>
    <mergeCell ref="J32:K32"/>
    <mergeCell ref="L32:M32"/>
    <mergeCell ref="F32:G32"/>
    <mergeCell ref="H45:I45"/>
    <mergeCell ref="F43:G43"/>
    <mergeCell ref="F44:G44"/>
    <mergeCell ref="J45:L45"/>
    <mergeCell ref="J39:L39"/>
    <mergeCell ref="J40:L40"/>
    <mergeCell ref="H41:I41"/>
    <mergeCell ref="J41:L41"/>
    <mergeCell ref="H44:I44"/>
    <mergeCell ref="J43:L43"/>
    <mergeCell ref="H42:I42"/>
    <mergeCell ref="J44:L44"/>
    <mergeCell ref="H43:I43"/>
    <mergeCell ref="F39:G39"/>
  </mergeCells>
  <phoneticPr fontId="2"/>
  <pageMargins left="1.1023622047244095" right="0.23622047244094491" top="0.59055118110236227" bottom="0.27559055118110237" header="0.47244094488188981" footer="0.27559055118110237"/>
  <pageSetup paperSize="9" fitToHeight="0" orientation="portrait" r:id="rId1"/>
  <headerFooter alignWithMargins="0">
    <oddHeader xml:space="preserve">&amp;C&amp;"ＭＳ Ｐゴシック,太字"&amp;22 </oddHeader>
    <oddFooter xml:space="preserve">&amp;C&amp;"BIZ UD明朝 Medium,標準"27&amp;R&amp;"ＭＳ ゴシック,標準"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009C-5B64-4103-8798-843A718810FD}">
  <dimension ref="A1:IB43"/>
  <sheetViews>
    <sheetView topLeftCell="A33" zoomScaleNormal="100" workbookViewId="0">
      <selection activeCell="AG40" sqref="AG40"/>
    </sheetView>
  </sheetViews>
  <sheetFormatPr defaultColWidth="13.375" defaultRowHeight="21" customHeight="1"/>
  <cols>
    <col min="1" max="1" width="2.625" style="2" customWidth="1"/>
    <col min="2" max="2" width="5.625" style="2" customWidth="1"/>
    <col min="3" max="3" width="4.875" style="2" customWidth="1"/>
    <col min="4" max="11" width="4.625" style="2" customWidth="1"/>
    <col min="12" max="13" width="5.125" style="2" customWidth="1"/>
    <col min="14" max="15" width="4.625" style="2" customWidth="1"/>
    <col min="16" max="16" width="1.625" style="25" customWidth="1"/>
    <col min="17" max="17" width="5.75" style="25" customWidth="1"/>
    <col min="18" max="18" width="5.75" style="2" customWidth="1"/>
    <col min="19" max="20" width="4.625" style="2" customWidth="1"/>
    <col min="21" max="21" width="2" style="2" customWidth="1"/>
    <col min="22" max="22" width="8.5" style="2" bestFit="1" customWidth="1"/>
    <col min="23" max="23" width="7.125" style="2" customWidth="1"/>
    <col min="24" max="28" width="6.625" style="2" customWidth="1"/>
    <col min="29" max="29" width="5.5" style="2" bestFit="1" customWidth="1"/>
    <col min="30" max="31" width="7.625" style="2" customWidth="1"/>
    <col min="32" max="16384" width="13.375" style="2"/>
  </cols>
  <sheetData>
    <row r="1" spans="1:236" s="9" customFormat="1" ht="21" customHeight="1">
      <c r="A1" s="131" t="s">
        <v>286</v>
      </c>
      <c r="C1" s="21"/>
      <c r="D1" s="21"/>
      <c r="E1" s="21"/>
      <c r="F1" s="22"/>
      <c r="G1" s="22"/>
      <c r="P1" s="23"/>
      <c r="Q1" s="23"/>
      <c r="R1" s="3"/>
      <c r="S1" s="3"/>
    </row>
    <row r="2" spans="1:236" s="9" customFormat="1" ht="8.1" customHeight="1">
      <c r="P2" s="23"/>
      <c r="Q2" s="23"/>
      <c r="R2" s="24"/>
      <c r="S2" s="24"/>
    </row>
    <row r="3" spans="1:236" s="119" customFormat="1" ht="16.5" customHeight="1">
      <c r="N3" s="120" t="s">
        <v>116</v>
      </c>
      <c r="O3" s="120"/>
      <c r="Q3" s="132"/>
      <c r="R3" s="133"/>
      <c r="S3" s="133"/>
    </row>
    <row r="4" spans="1:236" s="119" customFormat="1" ht="16.5" customHeight="1">
      <c r="B4" s="416"/>
      <c r="C4" s="417"/>
      <c r="D4" s="424" t="s">
        <v>169</v>
      </c>
      <c r="E4" s="425"/>
      <c r="F4" s="425"/>
      <c r="G4" s="425"/>
      <c r="H4" s="425"/>
      <c r="I4" s="425"/>
      <c r="J4" s="426"/>
      <c r="K4" s="424" t="s">
        <v>168</v>
      </c>
      <c r="L4" s="442"/>
      <c r="M4" s="442"/>
      <c r="N4" s="273"/>
      <c r="O4" s="134"/>
      <c r="P4" s="135"/>
    </row>
    <row r="5" spans="1:236" s="119" customFormat="1" ht="20.100000000000001" customHeight="1">
      <c r="B5" s="418" t="s">
        <v>142</v>
      </c>
      <c r="C5" s="419"/>
      <c r="D5" s="407" t="s">
        <v>143</v>
      </c>
      <c r="E5" s="408"/>
      <c r="F5" s="408"/>
      <c r="G5" s="408"/>
      <c r="H5" s="408"/>
      <c r="I5" s="408"/>
      <c r="J5" s="409"/>
      <c r="K5" s="431">
        <v>4</v>
      </c>
      <c r="L5" s="432"/>
      <c r="M5" s="432"/>
      <c r="N5" s="433"/>
      <c r="O5" s="136"/>
      <c r="P5" s="118"/>
      <c r="IB5" s="119">
        <f>SUM(K5:IA5)</f>
        <v>4</v>
      </c>
    </row>
    <row r="6" spans="1:236" s="119" customFormat="1" ht="20.100000000000001" customHeight="1">
      <c r="B6" s="420"/>
      <c r="C6" s="421"/>
      <c r="D6" s="407" t="s">
        <v>144</v>
      </c>
      <c r="E6" s="408"/>
      <c r="F6" s="408"/>
      <c r="G6" s="408"/>
      <c r="H6" s="408"/>
      <c r="I6" s="408"/>
      <c r="J6" s="409"/>
      <c r="K6" s="431">
        <v>1588</v>
      </c>
      <c r="L6" s="432"/>
      <c r="M6" s="432"/>
      <c r="N6" s="433"/>
      <c r="O6" s="136"/>
      <c r="P6" s="118"/>
      <c r="IB6" s="119">
        <f>SUM(K6:IA6)</f>
        <v>1588</v>
      </c>
    </row>
    <row r="7" spans="1:236" s="119" customFormat="1" ht="20.100000000000001" customHeight="1">
      <c r="B7" s="420"/>
      <c r="C7" s="421"/>
      <c r="D7" s="407" t="s">
        <v>145</v>
      </c>
      <c r="E7" s="408"/>
      <c r="F7" s="408"/>
      <c r="G7" s="408"/>
      <c r="H7" s="408"/>
      <c r="I7" s="408"/>
      <c r="J7" s="409"/>
      <c r="K7" s="431">
        <v>1584</v>
      </c>
      <c r="L7" s="432"/>
      <c r="M7" s="432"/>
      <c r="N7" s="433"/>
      <c r="O7" s="136"/>
      <c r="P7" s="118"/>
      <c r="IB7" s="119">
        <f>SUM(K7:IA7)</f>
        <v>1584</v>
      </c>
    </row>
    <row r="8" spans="1:236" s="119" customFormat="1" ht="20.100000000000001" customHeight="1" thickBot="1">
      <c r="B8" s="420"/>
      <c r="C8" s="421"/>
      <c r="D8" s="410" t="s">
        <v>146</v>
      </c>
      <c r="E8" s="411"/>
      <c r="F8" s="411"/>
      <c r="G8" s="411"/>
      <c r="H8" s="411"/>
      <c r="I8" s="411"/>
      <c r="J8" s="412"/>
      <c r="K8" s="434">
        <v>211</v>
      </c>
      <c r="L8" s="435"/>
      <c r="M8" s="435"/>
      <c r="N8" s="436"/>
      <c r="O8" s="136"/>
      <c r="P8" s="118"/>
      <c r="IB8" s="119">
        <f>SUM(K8:IA8)</f>
        <v>211</v>
      </c>
    </row>
    <row r="9" spans="1:236" s="119" customFormat="1" ht="20.100000000000001" customHeight="1" thickTop="1">
      <c r="B9" s="422"/>
      <c r="C9" s="423"/>
      <c r="D9" s="413" t="s">
        <v>17</v>
      </c>
      <c r="E9" s="414"/>
      <c r="F9" s="414"/>
      <c r="G9" s="414"/>
      <c r="H9" s="414"/>
      <c r="I9" s="414"/>
      <c r="J9" s="415"/>
      <c r="K9" s="428">
        <f>SUM(K5:P8)</f>
        <v>3387</v>
      </c>
      <c r="L9" s="429"/>
      <c r="M9" s="429"/>
      <c r="N9" s="430"/>
      <c r="O9" s="136"/>
      <c r="P9" s="118"/>
    </row>
    <row r="10" spans="1:236" s="119" customFormat="1" ht="20.100000000000001" customHeight="1">
      <c r="B10" s="418" t="s">
        <v>147</v>
      </c>
      <c r="C10" s="419"/>
      <c r="D10" s="407" t="s">
        <v>148</v>
      </c>
      <c r="E10" s="408"/>
      <c r="F10" s="408"/>
      <c r="G10" s="408"/>
      <c r="H10" s="408"/>
      <c r="I10" s="408"/>
      <c r="J10" s="409"/>
      <c r="K10" s="431">
        <v>3187</v>
      </c>
      <c r="L10" s="432"/>
      <c r="M10" s="432"/>
      <c r="N10" s="433"/>
      <c r="O10" s="136"/>
      <c r="P10" s="118"/>
      <c r="IB10" s="119">
        <f>SUM(K10:IA10)</f>
        <v>3187</v>
      </c>
    </row>
    <row r="11" spans="1:236" s="119" customFormat="1" ht="20.100000000000001" customHeight="1" thickBot="1">
      <c r="B11" s="420"/>
      <c r="C11" s="421"/>
      <c r="D11" s="410" t="s">
        <v>149</v>
      </c>
      <c r="E11" s="411"/>
      <c r="F11" s="411"/>
      <c r="G11" s="411"/>
      <c r="H11" s="411"/>
      <c r="I11" s="411"/>
      <c r="J11" s="412"/>
      <c r="K11" s="434">
        <v>376</v>
      </c>
      <c r="L11" s="435"/>
      <c r="M11" s="435"/>
      <c r="N11" s="436"/>
      <c r="O11" s="136"/>
      <c r="P11" s="118"/>
      <c r="IB11" s="119">
        <f>SUM(K11:IA11)</f>
        <v>376</v>
      </c>
    </row>
    <row r="12" spans="1:236" s="119" customFormat="1" ht="20.100000000000001" customHeight="1" thickTop="1">
      <c r="B12" s="422"/>
      <c r="C12" s="423"/>
      <c r="D12" s="413" t="s">
        <v>17</v>
      </c>
      <c r="E12" s="414"/>
      <c r="F12" s="414"/>
      <c r="G12" s="414"/>
      <c r="H12" s="414"/>
      <c r="I12" s="414"/>
      <c r="J12" s="415"/>
      <c r="K12" s="428">
        <f>SUM(K10:P11)</f>
        <v>3563</v>
      </c>
      <c r="L12" s="429"/>
      <c r="M12" s="429"/>
      <c r="N12" s="430"/>
      <c r="O12" s="136"/>
      <c r="P12" s="118"/>
      <c r="IB12" s="119">
        <f>SUM(K12:IA12)</f>
        <v>3563</v>
      </c>
    </row>
    <row r="13" spans="1:236" s="97" customFormat="1" ht="21" customHeight="1">
      <c r="M13" s="137"/>
      <c r="N13" s="138" t="s">
        <v>282</v>
      </c>
      <c r="O13" s="138"/>
      <c r="P13" s="139"/>
      <c r="Q13" s="139"/>
      <c r="V13" s="368"/>
      <c r="W13" s="365"/>
      <c r="X13" s="365"/>
    </row>
    <row r="14" spans="1:236" s="97" customFormat="1" ht="21" customHeight="1">
      <c r="M14" s="137"/>
      <c r="N14" s="138"/>
      <c r="O14" s="138"/>
      <c r="P14" s="139"/>
      <c r="Q14" s="139"/>
    </row>
    <row r="15" spans="1:236" ht="24.95" customHeight="1">
      <c r="T15" s="26"/>
    </row>
    <row r="16" spans="1:236" s="27" customFormat="1" ht="18" customHeight="1">
      <c r="A16" s="140" t="s">
        <v>287</v>
      </c>
      <c r="C16" s="28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</row>
    <row r="17" spans="1:51" s="141" customFormat="1" ht="18" customHeight="1">
      <c r="B17" s="142"/>
      <c r="C17" s="143"/>
      <c r="I17" s="144" t="s">
        <v>66</v>
      </c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  <c r="AM17" s="252"/>
      <c r="AN17" s="252"/>
      <c r="AO17" s="252"/>
      <c r="AP17" s="252"/>
      <c r="AQ17" s="252"/>
      <c r="AR17" s="252"/>
      <c r="AS17" s="252"/>
      <c r="AT17" s="252"/>
      <c r="AU17" s="252"/>
      <c r="AV17" s="252"/>
      <c r="AW17" s="252"/>
      <c r="AX17" s="252"/>
      <c r="AY17" s="252"/>
    </row>
    <row r="18" spans="1:51" s="145" customFormat="1" ht="18" customHeight="1">
      <c r="B18" s="403"/>
      <c r="C18" s="404"/>
      <c r="D18" s="405" t="s">
        <v>34</v>
      </c>
      <c r="E18" s="406"/>
      <c r="F18" s="405" t="s">
        <v>67</v>
      </c>
      <c r="G18" s="406"/>
      <c r="H18" s="405" t="s">
        <v>35</v>
      </c>
      <c r="I18" s="406"/>
      <c r="V18" s="252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</row>
    <row r="19" spans="1:51" s="145" customFormat="1" ht="18" customHeight="1">
      <c r="B19" s="379" t="s">
        <v>68</v>
      </c>
      <c r="C19" s="379"/>
      <c r="D19" s="380">
        <v>23680</v>
      </c>
      <c r="E19" s="381"/>
      <c r="F19" s="380">
        <v>7311</v>
      </c>
      <c r="G19" s="381"/>
      <c r="H19" s="380">
        <f t="shared" ref="H19:H24" si="0">SUM(D19:G19)</f>
        <v>30991</v>
      </c>
      <c r="I19" s="381"/>
      <c r="J19" s="146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</row>
    <row r="20" spans="1:51" s="145" customFormat="1" ht="18" customHeight="1">
      <c r="B20" s="377" t="s">
        <v>203</v>
      </c>
      <c r="C20" s="377"/>
      <c r="D20" s="380">
        <v>9438</v>
      </c>
      <c r="E20" s="381"/>
      <c r="F20" s="387" t="s">
        <v>20</v>
      </c>
      <c r="G20" s="388"/>
      <c r="H20" s="380">
        <f t="shared" si="0"/>
        <v>9438</v>
      </c>
      <c r="I20" s="381"/>
      <c r="J20" s="146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</row>
    <row r="21" spans="1:51" s="145" customFormat="1" ht="18" customHeight="1">
      <c r="B21" s="379" t="s">
        <v>69</v>
      </c>
      <c r="C21" s="379"/>
      <c r="D21" s="380">
        <v>4881</v>
      </c>
      <c r="E21" s="381"/>
      <c r="F21" s="387" t="s">
        <v>20</v>
      </c>
      <c r="G21" s="388"/>
      <c r="H21" s="380">
        <f t="shared" si="0"/>
        <v>4881</v>
      </c>
      <c r="I21" s="381"/>
      <c r="J21" s="146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</row>
    <row r="22" spans="1:51" s="145" customFormat="1" ht="18" customHeight="1">
      <c r="B22" s="379" t="s">
        <v>70</v>
      </c>
      <c r="C22" s="379"/>
      <c r="D22" s="393">
        <v>6385</v>
      </c>
      <c r="E22" s="394"/>
      <c r="F22" s="387" t="s">
        <v>20</v>
      </c>
      <c r="G22" s="388"/>
      <c r="H22" s="380">
        <f t="shared" si="0"/>
        <v>6385</v>
      </c>
      <c r="I22" s="381"/>
      <c r="J22" s="147"/>
      <c r="K22" s="147"/>
      <c r="L22" s="14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</row>
    <row r="23" spans="1:51" s="145" customFormat="1" ht="18" customHeight="1" thickBot="1">
      <c r="B23" s="389" t="s">
        <v>71</v>
      </c>
      <c r="C23" s="389"/>
      <c r="D23" s="390">
        <v>9875</v>
      </c>
      <c r="E23" s="391"/>
      <c r="F23" s="387" t="s">
        <v>20</v>
      </c>
      <c r="G23" s="388"/>
      <c r="H23" s="371">
        <f t="shared" si="0"/>
        <v>9875</v>
      </c>
      <c r="I23" s="372"/>
      <c r="J23" s="148"/>
      <c r="K23" s="148"/>
      <c r="L23" s="148"/>
      <c r="N23" s="149"/>
      <c r="O23" s="149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</row>
    <row r="24" spans="1:51" s="145" customFormat="1" ht="18" customHeight="1" thickTop="1">
      <c r="B24" s="386" t="s">
        <v>72</v>
      </c>
      <c r="C24" s="386"/>
      <c r="D24" s="401">
        <f>SUM(D19:E23)</f>
        <v>54259</v>
      </c>
      <c r="E24" s="402"/>
      <c r="F24" s="401">
        <f>SUM(F19:G23)</f>
        <v>7311</v>
      </c>
      <c r="G24" s="402"/>
      <c r="H24" s="401">
        <f t="shared" si="0"/>
        <v>61570</v>
      </c>
      <c r="I24" s="402"/>
      <c r="J24" s="148"/>
      <c r="K24" s="148"/>
      <c r="L24" s="148"/>
      <c r="M24" s="149"/>
      <c r="N24" s="149"/>
      <c r="O24" s="149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</row>
    <row r="25" spans="1:51" s="145" customFormat="1" ht="18" customHeight="1">
      <c r="B25" s="241"/>
      <c r="C25" s="241"/>
      <c r="D25" s="113"/>
      <c r="E25" s="113"/>
      <c r="F25" s="113"/>
      <c r="G25" s="113"/>
      <c r="H25" s="113"/>
      <c r="I25" s="113"/>
      <c r="J25" s="148"/>
      <c r="K25" s="148"/>
      <c r="L25" s="148"/>
      <c r="M25" s="149"/>
      <c r="N25" s="149"/>
      <c r="O25" s="149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</row>
    <row r="26" spans="1:51" s="29" customFormat="1" ht="24.95" customHeight="1">
      <c r="B26" s="32"/>
      <c r="C26" s="32"/>
      <c r="D26" s="33"/>
      <c r="E26" s="33"/>
      <c r="F26" s="33"/>
      <c r="G26" s="33"/>
      <c r="H26" s="33"/>
      <c r="I26" s="33"/>
      <c r="J26" s="30"/>
      <c r="K26" s="30"/>
      <c r="L26" s="30"/>
      <c r="M26" s="31"/>
      <c r="N26" s="31"/>
      <c r="O26" s="31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</row>
    <row r="27" spans="1:51" s="29" customFormat="1" ht="18" customHeight="1">
      <c r="A27" s="150" t="s">
        <v>288</v>
      </c>
      <c r="C27" s="35"/>
      <c r="N27" s="32"/>
      <c r="O27" s="32"/>
      <c r="P27" s="31"/>
      <c r="Q27" s="31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</row>
    <row r="28" spans="1:51" s="29" customFormat="1" ht="9.9499999999999993" customHeight="1">
      <c r="B28" s="34"/>
      <c r="C28" s="35"/>
      <c r="N28" s="32"/>
      <c r="O28" s="32"/>
      <c r="P28" s="31"/>
      <c r="Q28" s="31"/>
      <c r="R28" s="33"/>
      <c r="S28" s="33"/>
      <c r="T28" s="33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</row>
    <row r="29" spans="1:51" s="151" customFormat="1" ht="49.5" customHeight="1">
      <c r="B29" s="397"/>
      <c r="C29" s="398"/>
      <c r="D29" s="369" t="s">
        <v>119</v>
      </c>
      <c r="E29" s="370"/>
      <c r="F29" s="395" t="s">
        <v>118</v>
      </c>
      <c r="G29" s="396"/>
      <c r="H29" s="369" t="s">
        <v>228</v>
      </c>
      <c r="I29" s="370"/>
      <c r="J29" s="437" t="s">
        <v>36</v>
      </c>
      <c r="K29" s="437"/>
      <c r="L29" s="437" t="s">
        <v>229</v>
      </c>
      <c r="M29" s="437"/>
      <c r="N29" s="448" t="s">
        <v>244</v>
      </c>
      <c r="O29" s="437"/>
      <c r="P29" s="437"/>
      <c r="Q29" s="437" t="s">
        <v>117</v>
      </c>
      <c r="R29" s="437"/>
      <c r="S29" s="152"/>
      <c r="T29" s="153"/>
      <c r="V29" s="210"/>
      <c r="W29" s="210"/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</row>
    <row r="30" spans="1:51" s="154" customFormat="1" ht="27" customHeight="1">
      <c r="B30" s="399"/>
      <c r="C30" s="400"/>
      <c r="D30" s="373" t="s">
        <v>106</v>
      </c>
      <c r="E30" s="374"/>
      <c r="F30" s="373" t="s">
        <v>106</v>
      </c>
      <c r="G30" s="374"/>
      <c r="H30" s="373" t="s">
        <v>106</v>
      </c>
      <c r="I30" s="374"/>
      <c r="J30" s="373" t="s">
        <v>106</v>
      </c>
      <c r="K30" s="374"/>
      <c r="L30" s="438" t="s">
        <v>167</v>
      </c>
      <c r="M30" s="438"/>
      <c r="N30" s="439" t="s">
        <v>204</v>
      </c>
      <c r="O30" s="440"/>
      <c r="P30" s="441"/>
      <c r="Q30" s="438" t="s">
        <v>239</v>
      </c>
      <c r="R30" s="438"/>
      <c r="S30" s="155"/>
      <c r="V30" s="253"/>
      <c r="W30" s="257"/>
      <c r="X30" s="257"/>
      <c r="Y30" s="257"/>
      <c r="Z30" s="257"/>
      <c r="AA30" s="257"/>
      <c r="AB30" s="257"/>
      <c r="AC30" s="257"/>
      <c r="AD30" s="257"/>
      <c r="AE30" s="257"/>
      <c r="AF30" s="253"/>
      <c r="AG30" s="253"/>
      <c r="AH30" s="253"/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3"/>
      <c r="AX30" s="253"/>
      <c r="AY30" s="253"/>
    </row>
    <row r="31" spans="1:51" s="156" customFormat="1" ht="18" customHeight="1">
      <c r="B31" s="379" t="s">
        <v>68</v>
      </c>
      <c r="C31" s="379"/>
      <c r="D31" s="380">
        <v>920</v>
      </c>
      <c r="E31" s="381"/>
      <c r="F31" s="387">
        <v>265</v>
      </c>
      <c r="G31" s="388"/>
      <c r="H31" s="387">
        <v>41</v>
      </c>
      <c r="I31" s="388"/>
      <c r="J31" s="387">
        <v>8086</v>
      </c>
      <c r="K31" s="388"/>
      <c r="L31" s="392">
        <v>97</v>
      </c>
      <c r="M31" s="392"/>
      <c r="N31" s="375" t="s">
        <v>20</v>
      </c>
      <c r="O31" s="442"/>
      <c r="P31" s="273"/>
      <c r="Q31" s="392">
        <v>180107</v>
      </c>
      <c r="R31" s="392"/>
      <c r="S31" s="157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</row>
    <row r="32" spans="1:51" s="156" customFormat="1" ht="18" customHeight="1">
      <c r="B32" s="377" t="s">
        <v>203</v>
      </c>
      <c r="C32" s="377"/>
      <c r="D32" s="380">
        <v>1486</v>
      </c>
      <c r="E32" s="381"/>
      <c r="F32" s="387">
        <v>479</v>
      </c>
      <c r="G32" s="388"/>
      <c r="H32" s="387">
        <v>5</v>
      </c>
      <c r="I32" s="388"/>
      <c r="J32" s="375" t="s">
        <v>20</v>
      </c>
      <c r="K32" s="376"/>
      <c r="L32" s="392">
        <v>410</v>
      </c>
      <c r="M32" s="392"/>
      <c r="N32" s="387">
        <v>152521</v>
      </c>
      <c r="O32" s="446"/>
      <c r="P32" s="447"/>
      <c r="Q32" s="380">
        <v>172698</v>
      </c>
      <c r="R32" s="381"/>
      <c r="S32" s="157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</row>
    <row r="33" spans="1:51" s="156" customFormat="1" ht="18" customHeight="1">
      <c r="B33" s="379" t="s">
        <v>69</v>
      </c>
      <c r="C33" s="379"/>
      <c r="D33" s="380">
        <v>276</v>
      </c>
      <c r="E33" s="381"/>
      <c r="F33" s="387">
        <v>5</v>
      </c>
      <c r="G33" s="388"/>
      <c r="H33" s="387">
        <v>3</v>
      </c>
      <c r="I33" s="388"/>
      <c r="J33" s="375" t="s">
        <v>20</v>
      </c>
      <c r="K33" s="376"/>
      <c r="L33" s="375" t="s">
        <v>20</v>
      </c>
      <c r="M33" s="376"/>
      <c r="N33" s="375" t="s">
        <v>205</v>
      </c>
      <c r="O33" s="442"/>
      <c r="P33" s="273"/>
      <c r="Q33" s="380">
        <v>107313</v>
      </c>
      <c r="R33" s="381"/>
      <c r="S33" s="157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</row>
    <row r="34" spans="1:51" s="156" customFormat="1" ht="18" customHeight="1">
      <c r="B34" s="379" t="s">
        <v>70</v>
      </c>
      <c r="C34" s="379"/>
      <c r="D34" s="380">
        <v>644</v>
      </c>
      <c r="E34" s="381"/>
      <c r="F34" s="382">
        <v>36</v>
      </c>
      <c r="G34" s="383"/>
      <c r="H34" s="382">
        <v>1</v>
      </c>
      <c r="I34" s="383"/>
      <c r="J34" s="375" t="s">
        <v>20</v>
      </c>
      <c r="K34" s="376"/>
      <c r="L34" s="375" t="s">
        <v>20</v>
      </c>
      <c r="M34" s="376"/>
      <c r="N34" s="375" t="s">
        <v>205</v>
      </c>
      <c r="O34" s="442"/>
      <c r="P34" s="273"/>
      <c r="Q34" s="380">
        <v>79065</v>
      </c>
      <c r="R34" s="381"/>
      <c r="S34" s="157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</row>
    <row r="35" spans="1:51" s="156" customFormat="1" ht="18" customHeight="1" thickBot="1">
      <c r="B35" s="389" t="s">
        <v>71</v>
      </c>
      <c r="C35" s="389"/>
      <c r="D35" s="390">
        <v>237</v>
      </c>
      <c r="E35" s="391"/>
      <c r="F35" s="384">
        <v>21</v>
      </c>
      <c r="G35" s="385"/>
      <c r="H35" s="384">
        <v>0</v>
      </c>
      <c r="I35" s="385"/>
      <c r="J35" s="375" t="s">
        <v>20</v>
      </c>
      <c r="K35" s="376"/>
      <c r="L35" s="375" t="s">
        <v>20</v>
      </c>
      <c r="M35" s="376"/>
      <c r="N35" s="443" t="s">
        <v>205</v>
      </c>
      <c r="O35" s="444"/>
      <c r="P35" s="445"/>
      <c r="Q35" s="380">
        <v>128643</v>
      </c>
      <c r="R35" s="381"/>
      <c r="S35" s="157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</row>
    <row r="36" spans="1:51" s="156" customFormat="1" ht="18" customHeight="1" thickTop="1">
      <c r="B36" s="386" t="s">
        <v>108</v>
      </c>
      <c r="C36" s="386"/>
      <c r="D36" s="378">
        <f>SUM(D31:E35)</f>
        <v>3563</v>
      </c>
      <c r="E36" s="378"/>
      <c r="F36" s="378">
        <f>SUM(F31:G35)</f>
        <v>806</v>
      </c>
      <c r="G36" s="378"/>
      <c r="H36" s="378">
        <f>SUM(H31:I35)</f>
        <v>50</v>
      </c>
      <c r="I36" s="378"/>
      <c r="J36" s="378">
        <f>SUM(J31:K35)</f>
        <v>8086</v>
      </c>
      <c r="K36" s="378"/>
      <c r="L36" s="427">
        <f>SUM(L31:M32)</f>
        <v>507</v>
      </c>
      <c r="M36" s="427"/>
      <c r="N36" s="401">
        <f>SUM(N31:P35)</f>
        <v>152521</v>
      </c>
      <c r="O36" s="429"/>
      <c r="P36" s="430"/>
      <c r="Q36" s="427">
        <f>SUM(Q31:R35)</f>
        <v>667826</v>
      </c>
      <c r="R36" s="427"/>
      <c r="S36" s="118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</row>
    <row r="37" spans="1:51" s="145" customFormat="1" ht="6.75" customHeight="1">
      <c r="C37" s="158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</row>
    <row r="38" spans="1:51" s="97" customFormat="1" ht="21" customHeight="1">
      <c r="B38" s="160" t="s">
        <v>213</v>
      </c>
      <c r="P38" s="139"/>
      <c r="Q38" s="139"/>
      <c r="T38" s="250"/>
      <c r="U38" s="250"/>
      <c r="V38" s="111"/>
      <c r="W38" s="111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</row>
    <row r="39" spans="1:51" s="97" customFormat="1" ht="21" customHeight="1">
      <c r="B39" s="160" t="s">
        <v>214</v>
      </c>
      <c r="P39" s="139"/>
      <c r="Q39" s="139"/>
      <c r="V39" s="111"/>
      <c r="W39" s="111"/>
      <c r="X39" s="254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</row>
    <row r="40" spans="1:51" s="97" customFormat="1" ht="21" customHeight="1">
      <c r="B40" s="161" t="s">
        <v>215</v>
      </c>
      <c r="P40" s="139"/>
      <c r="Q40" s="139"/>
      <c r="V40" s="111"/>
      <c r="W40" s="111"/>
      <c r="X40" s="255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</row>
    <row r="41" spans="1:51" ht="20.100000000000001" customHeight="1">
      <c r="A41" s="97"/>
      <c r="B41" s="366" t="s">
        <v>281</v>
      </c>
      <c r="C41" s="367"/>
      <c r="D41" s="367"/>
      <c r="E41" s="367"/>
      <c r="F41" s="367"/>
      <c r="G41" s="367"/>
      <c r="H41" s="367"/>
      <c r="I41" s="367"/>
      <c r="J41" s="367"/>
      <c r="K41" s="367"/>
      <c r="L41" s="367"/>
      <c r="M41" s="367"/>
      <c r="N41" s="367"/>
      <c r="O41" s="367"/>
      <c r="P41" s="365"/>
      <c r="Q41" s="365"/>
      <c r="R41" s="365"/>
      <c r="T41" s="97"/>
      <c r="V41" s="4"/>
      <c r="W41" s="4"/>
      <c r="X41" s="256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 ht="20.100000000000001" customHeight="1">
      <c r="A42" s="97"/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7"/>
      <c r="O42" s="367"/>
      <c r="P42" s="365"/>
      <c r="Q42" s="365"/>
      <c r="R42" s="365"/>
      <c r="T42" s="97"/>
      <c r="V42" s="37"/>
      <c r="W42" s="37"/>
      <c r="X42" s="36"/>
    </row>
    <row r="43" spans="1:51" ht="21" customHeight="1">
      <c r="X43" s="36"/>
    </row>
  </sheetData>
  <mergeCells count="114">
    <mergeCell ref="N34:P34"/>
    <mergeCell ref="N35:P35"/>
    <mergeCell ref="N36:P36"/>
    <mergeCell ref="N32:P32"/>
    <mergeCell ref="K4:N4"/>
    <mergeCell ref="K5:N5"/>
    <mergeCell ref="K6:N6"/>
    <mergeCell ref="K7:N7"/>
    <mergeCell ref="K8:N8"/>
    <mergeCell ref="N29:P29"/>
    <mergeCell ref="L35:M35"/>
    <mergeCell ref="J35:K35"/>
    <mergeCell ref="J31:K31"/>
    <mergeCell ref="J29:K29"/>
    <mergeCell ref="L36:M36"/>
    <mergeCell ref="J36:K36"/>
    <mergeCell ref="J34:K34"/>
    <mergeCell ref="J33:K33"/>
    <mergeCell ref="B4:C4"/>
    <mergeCell ref="D10:J10"/>
    <mergeCell ref="B5:C9"/>
    <mergeCell ref="B10:C12"/>
    <mergeCell ref="D4:J4"/>
    <mergeCell ref="D5:J5"/>
    <mergeCell ref="Q34:R34"/>
    <mergeCell ref="Q35:R35"/>
    <mergeCell ref="Q36:R36"/>
    <mergeCell ref="K9:N9"/>
    <mergeCell ref="K10:N10"/>
    <mergeCell ref="K11:N11"/>
    <mergeCell ref="K12:N12"/>
    <mergeCell ref="Q29:R29"/>
    <mergeCell ref="Q30:R30"/>
    <mergeCell ref="L34:M34"/>
    <mergeCell ref="N30:P30"/>
    <mergeCell ref="N31:P31"/>
    <mergeCell ref="Q33:R33"/>
    <mergeCell ref="L33:M33"/>
    <mergeCell ref="L32:M32"/>
    <mergeCell ref="L29:M29"/>
    <mergeCell ref="N33:P33"/>
    <mergeCell ref="L30:M30"/>
    <mergeCell ref="B18:C18"/>
    <mergeCell ref="D18:E18"/>
    <mergeCell ref="F18:G18"/>
    <mergeCell ref="H18:I18"/>
    <mergeCell ref="B19:C19"/>
    <mergeCell ref="D19:E19"/>
    <mergeCell ref="F19:G19"/>
    <mergeCell ref="H19:I19"/>
    <mergeCell ref="D6:J6"/>
    <mergeCell ref="D7:J7"/>
    <mergeCell ref="D8:J8"/>
    <mergeCell ref="D9:J9"/>
    <mergeCell ref="D11:J11"/>
    <mergeCell ref="D12:J12"/>
    <mergeCell ref="B20:C20"/>
    <mergeCell ref="D20:E20"/>
    <mergeCell ref="F20:G20"/>
    <mergeCell ref="H20:I20"/>
    <mergeCell ref="F24:G24"/>
    <mergeCell ref="H24:I24"/>
    <mergeCell ref="B21:C21"/>
    <mergeCell ref="D21:E21"/>
    <mergeCell ref="F21:G21"/>
    <mergeCell ref="H21:I21"/>
    <mergeCell ref="Q32:R32"/>
    <mergeCell ref="L31:M31"/>
    <mergeCell ref="B22:C22"/>
    <mergeCell ref="D22:E22"/>
    <mergeCell ref="F22:G22"/>
    <mergeCell ref="H22:I22"/>
    <mergeCell ref="D29:E29"/>
    <mergeCell ref="F29:G29"/>
    <mergeCell ref="B29:C30"/>
    <mergeCell ref="B23:C23"/>
    <mergeCell ref="D23:E23"/>
    <mergeCell ref="F23:G23"/>
    <mergeCell ref="Q31:R31"/>
    <mergeCell ref="B24:C24"/>
    <mergeCell ref="D24:E24"/>
    <mergeCell ref="J30:K30"/>
    <mergeCell ref="D32:E32"/>
    <mergeCell ref="B31:C31"/>
    <mergeCell ref="D31:E31"/>
    <mergeCell ref="F31:G31"/>
    <mergeCell ref="D30:E30"/>
    <mergeCell ref="F32:G32"/>
    <mergeCell ref="H32:I32"/>
    <mergeCell ref="H31:I31"/>
    <mergeCell ref="B41:R42"/>
    <mergeCell ref="V13:X13"/>
    <mergeCell ref="H29:I29"/>
    <mergeCell ref="H23:I23"/>
    <mergeCell ref="F30:G30"/>
    <mergeCell ref="H30:I30"/>
    <mergeCell ref="J32:K32"/>
    <mergeCell ref="B32:C32"/>
    <mergeCell ref="H36:I36"/>
    <mergeCell ref="B34:C34"/>
    <mergeCell ref="D34:E34"/>
    <mergeCell ref="F34:G34"/>
    <mergeCell ref="H34:I34"/>
    <mergeCell ref="H35:I35"/>
    <mergeCell ref="B36:C36"/>
    <mergeCell ref="D36:E36"/>
    <mergeCell ref="B33:C33"/>
    <mergeCell ref="D33:E33"/>
    <mergeCell ref="F33:G33"/>
    <mergeCell ref="H33:I33"/>
    <mergeCell ref="B35:C35"/>
    <mergeCell ref="D35:E35"/>
    <mergeCell ref="F35:G35"/>
    <mergeCell ref="F36:G36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Medium,標準"28&amp;R&amp;"ＭＳ ゴシック,標準"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77A2F-D230-4212-A7E1-19A3DB229CFB}">
  <dimension ref="A1:AH43"/>
  <sheetViews>
    <sheetView topLeftCell="A36" zoomScaleNormal="100" workbookViewId="0">
      <selection activeCell="B4" sqref="B4"/>
    </sheetView>
  </sheetViews>
  <sheetFormatPr defaultColWidth="5" defaultRowHeight="19.5" customHeight="1"/>
  <cols>
    <col min="1" max="1" width="2.625" style="42" customWidth="1"/>
    <col min="2" max="2" width="1.5" style="42" customWidth="1"/>
    <col min="3" max="4" width="3.75" style="42" customWidth="1"/>
    <col min="5" max="30" width="3.125" style="42" customWidth="1"/>
    <col min="31" max="16384" width="5" style="42"/>
  </cols>
  <sheetData>
    <row r="1" spans="1:30" s="38" customFormat="1" ht="42" customHeight="1">
      <c r="A1" s="162" t="s">
        <v>289</v>
      </c>
      <c r="V1" s="39"/>
      <c r="W1" s="39"/>
      <c r="X1" s="39"/>
      <c r="Y1" s="39"/>
      <c r="Z1" s="39"/>
      <c r="AA1" s="39"/>
      <c r="AB1" s="39"/>
    </row>
    <row r="2" spans="1:30" s="119" customFormat="1" ht="30" customHeight="1">
      <c r="B2" s="506" t="s">
        <v>297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164"/>
    </row>
    <row r="3" spans="1:30" s="119" customFormat="1" ht="30" customHeight="1"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164"/>
    </row>
    <row r="4" spans="1:30" s="165" customFormat="1" ht="22.5" customHeight="1"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7"/>
      <c r="V4" s="168"/>
      <c r="W4" s="168"/>
      <c r="X4" s="168"/>
      <c r="Y4" s="169"/>
      <c r="AC4" s="170" t="s">
        <v>255</v>
      </c>
    </row>
    <row r="5" spans="1:30" s="119" customFormat="1" ht="19.5" customHeight="1">
      <c r="B5" s="424" t="s">
        <v>150</v>
      </c>
      <c r="C5" s="425"/>
      <c r="D5" s="425"/>
      <c r="E5" s="425"/>
      <c r="F5" s="425"/>
      <c r="G5" s="425"/>
      <c r="H5" s="425"/>
      <c r="I5" s="425"/>
      <c r="J5" s="425"/>
      <c r="K5" s="426"/>
      <c r="L5" s="424" t="s">
        <v>73</v>
      </c>
      <c r="M5" s="425"/>
      <c r="N5" s="425"/>
      <c r="O5" s="425"/>
      <c r="P5" s="425"/>
      <c r="Q5" s="425"/>
      <c r="R5" s="425"/>
      <c r="S5" s="425"/>
      <c r="T5" s="425"/>
      <c r="U5" s="425"/>
      <c r="V5" s="425"/>
      <c r="W5" s="425"/>
      <c r="X5" s="425"/>
      <c r="Y5" s="425"/>
      <c r="Z5" s="425"/>
      <c r="AA5" s="425"/>
      <c r="AB5" s="425"/>
      <c r="AC5" s="426"/>
    </row>
    <row r="6" spans="1:30" s="119" customFormat="1" ht="19.5" customHeight="1">
      <c r="B6" s="474" t="s">
        <v>206</v>
      </c>
      <c r="C6" s="475"/>
      <c r="D6" s="475"/>
      <c r="E6" s="475"/>
      <c r="F6" s="475"/>
      <c r="G6" s="475"/>
      <c r="H6" s="475"/>
      <c r="I6" s="475"/>
      <c r="J6" s="475"/>
      <c r="K6" s="476"/>
      <c r="L6" s="171" t="s">
        <v>74</v>
      </c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3"/>
    </row>
    <row r="7" spans="1:30" s="119" customFormat="1" ht="19.5" customHeight="1">
      <c r="B7" s="474" t="s">
        <v>164</v>
      </c>
      <c r="C7" s="475"/>
      <c r="D7" s="475"/>
      <c r="E7" s="475"/>
      <c r="F7" s="475"/>
      <c r="G7" s="475"/>
      <c r="H7" s="475"/>
      <c r="I7" s="475"/>
      <c r="J7" s="475"/>
      <c r="K7" s="476"/>
      <c r="L7" s="171" t="s">
        <v>75</v>
      </c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3"/>
    </row>
    <row r="8" spans="1:30" s="119" customFormat="1" ht="19.5" customHeight="1">
      <c r="B8" s="474" t="s">
        <v>275</v>
      </c>
      <c r="C8" s="475"/>
      <c r="D8" s="475"/>
      <c r="E8" s="475"/>
      <c r="F8" s="475"/>
      <c r="G8" s="475"/>
      <c r="H8" s="475"/>
      <c r="I8" s="475"/>
      <c r="J8" s="475"/>
      <c r="K8" s="476"/>
      <c r="L8" s="171" t="s">
        <v>76</v>
      </c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3"/>
    </row>
    <row r="9" spans="1:30" s="119" customFormat="1" ht="19.5" customHeight="1">
      <c r="B9" s="474" t="s">
        <v>195</v>
      </c>
      <c r="C9" s="475"/>
      <c r="D9" s="475"/>
      <c r="E9" s="475"/>
      <c r="F9" s="475"/>
      <c r="G9" s="475"/>
      <c r="H9" s="475"/>
      <c r="I9" s="475"/>
      <c r="J9" s="475"/>
      <c r="K9" s="476"/>
      <c r="L9" s="507" t="s">
        <v>247</v>
      </c>
      <c r="M9" s="508"/>
      <c r="N9" s="508"/>
      <c r="O9" s="508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 s="508"/>
      <c r="AC9" s="509"/>
    </row>
    <row r="10" spans="1:30" s="119" customFormat="1" ht="19.5" customHeight="1">
      <c r="B10" s="474" t="s">
        <v>81</v>
      </c>
      <c r="C10" s="475"/>
      <c r="D10" s="475"/>
      <c r="E10" s="475"/>
      <c r="F10" s="475"/>
      <c r="G10" s="475"/>
      <c r="H10" s="475"/>
      <c r="I10" s="475"/>
      <c r="J10" s="475"/>
      <c r="K10" s="476"/>
      <c r="L10" s="171" t="s">
        <v>77</v>
      </c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3"/>
    </row>
    <row r="11" spans="1:30" s="119" customFormat="1" ht="19.5" customHeight="1">
      <c r="B11" s="474" t="s">
        <v>207</v>
      </c>
      <c r="C11" s="475"/>
      <c r="D11" s="475"/>
      <c r="E11" s="475"/>
      <c r="F11" s="475"/>
      <c r="G11" s="475"/>
      <c r="H11" s="475"/>
      <c r="I11" s="475"/>
      <c r="J11" s="475"/>
      <c r="K11" s="476"/>
      <c r="L11" s="171" t="s">
        <v>208</v>
      </c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3"/>
    </row>
    <row r="12" spans="1:30" s="119" customFormat="1" ht="19.5" customHeight="1">
      <c r="B12" s="474" t="s">
        <v>32</v>
      </c>
      <c r="C12" s="475"/>
      <c r="D12" s="475"/>
      <c r="E12" s="475"/>
      <c r="F12" s="475"/>
      <c r="G12" s="475"/>
      <c r="H12" s="475"/>
      <c r="I12" s="475"/>
      <c r="J12" s="475"/>
      <c r="K12" s="476"/>
      <c r="L12" s="171" t="s">
        <v>236</v>
      </c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3"/>
    </row>
    <row r="13" spans="1:30" s="119" customFormat="1" ht="19.5" customHeight="1">
      <c r="B13" s="474" t="s">
        <v>221</v>
      </c>
      <c r="C13" s="475"/>
      <c r="D13" s="475"/>
      <c r="E13" s="475"/>
      <c r="F13" s="475"/>
      <c r="G13" s="475"/>
      <c r="H13" s="475"/>
      <c r="I13" s="475"/>
      <c r="J13" s="475"/>
      <c r="K13" s="476"/>
      <c r="L13" s="171" t="s">
        <v>238</v>
      </c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3"/>
    </row>
    <row r="14" spans="1:30" s="119" customFormat="1" ht="19.5" customHeight="1">
      <c r="B14" s="474" t="s">
        <v>78</v>
      </c>
      <c r="C14" s="475"/>
      <c r="D14" s="475"/>
      <c r="E14" s="475"/>
      <c r="F14" s="475"/>
      <c r="G14" s="475"/>
      <c r="H14" s="475"/>
      <c r="I14" s="475"/>
      <c r="J14" s="475"/>
      <c r="K14" s="476"/>
      <c r="L14" s="171" t="s">
        <v>79</v>
      </c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3"/>
    </row>
    <row r="15" spans="1:30" s="12" customFormat="1" ht="19.5" customHeight="1"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0" s="12" customFormat="1" ht="19.5" customHeight="1">
      <c r="B16" s="424" t="s">
        <v>151</v>
      </c>
      <c r="C16" s="425"/>
      <c r="D16" s="425"/>
      <c r="E16" s="425"/>
      <c r="F16" s="425"/>
      <c r="G16" s="425"/>
      <c r="H16" s="425"/>
      <c r="I16" s="425"/>
      <c r="J16" s="425"/>
      <c r="K16" s="426"/>
      <c r="L16" s="424" t="s">
        <v>73</v>
      </c>
      <c r="M16" s="425"/>
      <c r="N16" s="425"/>
      <c r="O16" s="425"/>
      <c r="P16" s="425"/>
      <c r="Q16" s="425"/>
      <c r="R16" s="425"/>
      <c r="S16" s="425"/>
      <c r="T16" s="425"/>
      <c r="U16" s="425"/>
      <c r="V16" s="425"/>
      <c r="W16" s="425"/>
      <c r="X16" s="425"/>
      <c r="Y16" s="425"/>
      <c r="Z16" s="425"/>
      <c r="AA16" s="425"/>
      <c r="AB16" s="425"/>
      <c r="AC16" s="426"/>
    </row>
    <row r="17" spans="1:34" s="12" customFormat="1" ht="39" customHeight="1">
      <c r="B17" s="474" t="s">
        <v>80</v>
      </c>
      <c r="C17" s="475"/>
      <c r="D17" s="475"/>
      <c r="E17" s="475"/>
      <c r="F17" s="475"/>
      <c r="G17" s="475"/>
      <c r="H17" s="475"/>
      <c r="I17" s="475"/>
      <c r="J17" s="475"/>
      <c r="K17" s="476"/>
      <c r="L17" s="491" t="s">
        <v>109</v>
      </c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2"/>
      <c r="AA17" s="492"/>
      <c r="AB17" s="492"/>
      <c r="AC17" s="493"/>
    </row>
    <row r="18" spans="1:34" ht="19.5" customHeight="1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34" s="44" customFormat="1" ht="20.100000000000001" customHeight="1"/>
    <row r="20" spans="1:34" s="9" customFormat="1" ht="19.5" customHeight="1">
      <c r="A20" s="174" t="s">
        <v>290</v>
      </c>
      <c r="L20" s="45"/>
      <c r="M20" s="45"/>
      <c r="N20" s="45"/>
      <c r="O20" s="45"/>
      <c r="P20" s="45"/>
      <c r="Q20" s="45"/>
      <c r="R20" s="45"/>
      <c r="S20" s="45"/>
      <c r="W20" s="8"/>
    </row>
    <row r="21" spans="1:34" s="163" customFormat="1" ht="18" customHeight="1">
      <c r="B21" s="478" t="s">
        <v>196</v>
      </c>
      <c r="C21" s="478"/>
      <c r="D21" s="478"/>
      <c r="E21" s="478"/>
      <c r="F21" s="478"/>
      <c r="G21" s="478"/>
      <c r="H21" s="478"/>
      <c r="I21" s="478"/>
      <c r="J21" s="478"/>
      <c r="K21" s="478"/>
      <c r="L21" s="478"/>
      <c r="M21" s="478"/>
      <c r="N21" s="478"/>
      <c r="O21" s="478"/>
      <c r="P21" s="478"/>
      <c r="Q21" s="478"/>
      <c r="R21" s="478"/>
      <c r="S21" s="478"/>
      <c r="T21" s="478"/>
      <c r="U21" s="478"/>
      <c r="V21" s="478"/>
      <c r="W21" s="478"/>
      <c r="X21" s="478"/>
      <c r="Y21" s="478"/>
      <c r="Z21" s="478"/>
      <c r="AA21" s="478"/>
      <c r="AB21" s="478"/>
      <c r="AC21" s="478"/>
      <c r="AD21" s="175"/>
    </row>
    <row r="22" spans="1:34" s="163" customFormat="1" ht="27" customHeight="1">
      <c r="B22" s="478"/>
      <c r="C22" s="478"/>
      <c r="D22" s="478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175"/>
      <c r="AH22" s="176"/>
    </row>
    <row r="23" spans="1:34" s="163" customFormat="1" ht="19.5" customHeight="1">
      <c r="C23" s="497"/>
      <c r="D23" s="498"/>
      <c r="E23" s="498"/>
      <c r="F23" s="499"/>
      <c r="G23" s="479" t="s">
        <v>110</v>
      </c>
      <c r="H23" s="480"/>
      <c r="I23" s="480"/>
      <c r="J23" s="480"/>
      <c r="K23" s="480"/>
      <c r="L23" s="480"/>
      <c r="M23" s="481"/>
      <c r="N23" s="479" t="s">
        <v>111</v>
      </c>
      <c r="O23" s="480"/>
      <c r="P23" s="480"/>
      <c r="Q23" s="480"/>
      <c r="R23" s="480"/>
      <c r="S23" s="480"/>
      <c r="T23" s="481"/>
    </row>
    <row r="24" spans="1:34" s="126" customFormat="1" ht="19.5" customHeight="1">
      <c r="C24" s="500"/>
      <c r="D24" s="501"/>
      <c r="E24" s="501"/>
      <c r="F24" s="502"/>
      <c r="G24" s="244" t="s">
        <v>234</v>
      </c>
      <c r="H24" s="244"/>
      <c r="I24" s="244"/>
      <c r="J24" s="244"/>
      <c r="K24" s="244"/>
      <c r="L24" s="245"/>
      <c r="M24" s="244"/>
      <c r="N24" s="488" t="s">
        <v>235</v>
      </c>
      <c r="O24" s="489"/>
      <c r="P24" s="489"/>
      <c r="Q24" s="489"/>
      <c r="R24" s="489"/>
      <c r="S24" s="489"/>
      <c r="T24" s="490"/>
    </row>
    <row r="25" spans="1:34" s="126" customFormat="1" ht="19.5" customHeight="1">
      <c r="C25" s="503"/>
      <c r="D25" s="504"/>
      <c r="E25" s="504"/>
      <c r="F25" s="505"/>
      <c r="G25" s="477" t="s">
        <v>83</v>
      </c>
      <c r="H25" s="477"/>
      <c r="I25" s="477"/>
      <c r="J25" s="477"/>
      <c r="K25" s="477" t="s">
        <v>84</v>
      </c>
      <c r="L25" s="477"/>
      <c r="M25" s="477"/>
      <c r="N25" s="477" t="s">
        <v>83</v>
      </c>
      <c r="O25" s="477"/>
      <c r="P25" s="477"/>
      <c r="Q25" s="477"/>
      <c r="R25" s="477" t="s">
        <v>84</v>
      </c>
      <c r="S25" s="477"/>
      <c r="T25" s="477"/>
    </row>
    <row r="26" spans="1:34" s="126" customFormat="1" ht="19.5" customHeight="1">
      <c r="C26" s="482" t="s">
        <v>245</v>
      </c>
      <c r="D26" s="483"/>
      <c r="E26" s="452" t="s">
        <v>82</v>
      </c>
      <c r="F26" s="453"/>
      <c r="G26" s="468">
        <v>7995</v>
      </c>
      <c r="H26" s="469"/>
      <c r="I26" s="469"/>
      <c r="J26" s="470"/>
      <c r="K26" s="494">
        <f>G26/30</f>
        <v>266.5</v>
      </c>
      <c r="L26" s="495"/>
      <c r="M26" s="496"/>
      <c r="N26" s="468">
        <v>8132</v>
      </c>
      <c r="O26" s="469"/>
      <c r="P26" s="469"/>
      <c r="Q26" s="470"/>
      <c r="R26" s="462">
        <f>N26/30</f>
        <v>271.06666666666666</v>
      </c>
      <c r="S26" s="462"/>
      <c r="T26" s="462"/>
    </row>
    <row r="27" spans="1:34" s="126" customFormat="1" ht="19.5" customHeight="1">
      <c r="C27" s="484"/>
      <c r="D27" s="485"/>
      <c r="E27" s="452" t="s">
        <v>11</v>
      </c>
      <c r="F27" s="453"/>
      <c r="G27" s="468">
        <v>7941</v>
      </c>
      <c r="H27" s="469"/>
      <c r="I27" s="469"/>
      <c r="J27" s="470"/>
      <c r="K27" s="462">
        <f>G27/31</f>
        <v>256.16129032258067</v>
      </c>
      <c r="L27" s="462"/>
      <c r="M27" s="462"/>
      <c r="N27" s="468">
        <v>8723</v>
      </c>
      <c r="O27" s="469"/>
      <c r="P27" s="469"/>
      <c r="Q27" s="470"/>
      <c r="R27" s="462">
        <f>N27/31</f>
        <v>281.38709677419354</v>
      </c>
      <c r="S27" s="462"/>
      <c r="T27" s="462"/>
    </row>
    <row r="28" spans="1:34" s="126" customFormat="1" ht="19.5" customHeight="1">
      <c r="C28" s="484"/>
      <c r="D28" s="485"/>
      <c r="E28" s="452" t="s">
        <v>12</v>
      </c>
      <c r="F28" s="453"/>
      <c r="G28" s="468">
        <v>7202</v>
      </c>
      <c r="H28" s="469"/>
      <c r="I28" s="469"/>
      <c r="J28" s="470"/>
      <c r="K28" s="468">
        <f>G28/30</f>
        <v>240.06666666666666</v>
      </c>
      <c r="L28" s="469"/>
      <c r="M28" s="470"/>
      <c r="N28" s="468">
        <v>8171</v>
      </c>
      <c r="O28" s="469"/>
      <c r="P28" s="469"/>
      <c r="Q28" s="470"/>
      <c r="R28" s="462">
        <f>N28/30</f>
        <v>272.36666666666667</v>
      </c>
      <c r="S28" s="462"/>
      <c r="T28" s="462"/>
    </row>
    <row r="29" spans="1:34" s="126" customFormat="1" ht="19.5" customHeight="1">
      <c r="C29" s="484"/>
      <c r="D29" s="485"/>
      <c r="E29" s="452" t="s">
        <v>3</v>
      </c>
      <c r="F29" s="453"/>
      <c r="G29" s="468">
        <v>6955</v>
      </c>
      <c r="H29" s="469"/>
      <c r="I29" s="469"/>
      <c r="J29" s="470"/>
      <c r="K29" s="473">
        <f>G29/31</f>
        <v>224.35483870967741</v>
      </c>
      <c r="L29" s="473"/>
      <c r="M29" s="473"/>
      <c r="N29" s="468">
        <v>7873</v>
      </c>
      <c r="O29" s="469"/>
      <c r="P29" s="469"/>
      <c r="Q29" s="470"/>
      <c r="R29" s="462">
        <f>N29/31</f>
        <v>253.96774193548387</v>
      </c>
      <c r="S29" s="462"/>
      <c r="T29" s="462"/>
    </row>
    <row r="30" spans="1:34" s="126" customFormat="1" ht="19.5" customHeight="1">
      <c r="C30" s="484"/>
      <c r="D30" s="485"/>
      <c r="E30" s="452" t="s">
        <v>4</v>
      </c>
      <c r="F30" s="453"/>
      <c r="G30" s="468">
        <v>7830</v>
      </c>
      <c r="H30" s="469"/>
      <c r="I30" s="469"/>
      <c r="J30" s="470"/>
      <c r="K30" s="462">
        <f>G30/31</f>
        <v>252.58064516129033</v>
      </c>
      <c r="L30" s="462"/>
      <c r="M30" s="462"/>
      <c r="N30" s="468">
        <v>8541</v>
      </c>
      <c r="O30" s="469"/>
      <c r="P30" s="469"/>
      <c r="Q30" s="470"/>
      <c r="R30" s="462">
        <f>N30/31</f>
        <v>275.51612903225805</v>
      </c>
      <c r="S30" s="462"/>
      <c r="T30" s="462"/>
    </row>
    <row r="31" spans="1:34" s="126" customFormat="1" ht="19.5" customHeight="1">
      <c r="C31" s="484"/>
      <c r="D31" s="485"/>
      <c r="E31" s="452" t="s">
        <v>5</v>
      </c>
      <c r="F31" s="453"/>
      <c r="G31" s="468">
        <v>7391</v>
      </c>
      <c r="H31" s="469"/>
      <c r="I31" s="469"/>
      <c r="J31" s="470"/>
      <c r="K31" s="468">
        <f>G31/30</f>
        <v>246.36666666666667</v>
      </c>
      <c r="L31" s="469"/>
      <c r="M31" s="470"/>
      <c r="N31" s="468">
        <v>8124</v>
      </c>
      <c r="O31" s="469"/>
      <c r="P31" s="469"/>
      <c r="Q31" s="470"/>
      <c r="R31" s="462">
        <f>N31/30</f>
        <v>270.8</v>
      </c>
      <c r="S31" s="462"/>
      <c r="T31" s="462"/>
    </row>
    <row r="32" spans="1:34" s="126" customFormat="1" ht="19.5" customHeight="1">
      <c r="C32" s="484"/>
      <c r="D32" s="485"/>
      <c r="E32" s="452" t="s">
        <v>6</v>
      </c>
      <c r="F32" s="453"/>
      <c r="G32" s="468">
        <v>7623</v>
      </c>
      <c r="H32" s="469"/>
      <c r="I32" s="469"/>
      <c r="J32" s="470"/>
      <c r="K32" s="462">
        <f>G32/31</f>
        <v>245.90322580645162</v>
      </c>
      <c r="L32" s="462"/>
      <c r="M32" s="462"/>
      <c r="N32" s="468">
        <v>8175</v>
      </c>
      <c r="O32" s="469"/>
      <c r="P32" s="469"/>
      <c r="Q32" s="470"/>
      <c r="R32" s="462">
        <f>N32/31</f>
        <v>263.70967741935482</v>
      </c>
      <c r="S32" s="462"/>
      <c r="T32" s="462"/>
    </row>
    <row r="33" spans="3:20" s="126" customFormat="1" ht="19.5" customHeight="1">
      <c r="C33" s="484"/>
      <c r="D33" s="485"/>
      <c r="E33" s="452" t="s">
        <v>7</v>
      </c>
      <c r="F33" s="453"/>
      <c r="G33" s="468">
        <v>7187</v>
      </c>
      <c r="H33" s="469"/>
      <c r="I33" s="469"/>
      <c r="J33" s="470"/>
      <c r="K33" s="468">
        <f>G33/30</f>
        <v>239.56666666666666</v>
      </c>
      <c r="L33" s="469"/>
      <c r="M33" s="470"/>
      <c r="N33" s="468">
        <v>7762</v>
      </c>
      <c r="O33" s="469"/>
      <c r="P33" s="469"/>
      <c r="Q33" s="470"/>
      <c r="R33" s="462">
        <f>N33/30</f>
        <v>258.73333333333335</v>
      </c>
      <c r="S33" s="462"/>
      <c r="T33" s="462"/>
    </row>
    <row r="34" spans="3:20" s="126" customFormat="1" ht="19.5" customHeight="1">
      <c r="C34" s="486"/>
      <c r="D34" s="487"/>
      <c r="E34" s="452" t="s">
        <v>8</v>
      </c>
      <c r="F34" s="453"/>
      <c r="G34" s="468">
        <v>6863</v>
      </c>
      <c r="H34" s="469"/>
      <c r="I34" s="469"/>
      <c r="J34" s="470"/>
      <c r="K34" s="462">
        <f>G34/31</f>
        <v>221.38709677419354</v>
      </c>
      <c r="L34" s="462"/>
      <c r="M34" s="462"/>
      <c r="N34" s="468">
        <v>7106</v>
      </c>
      <c r="O34" s="469"/>
      <c r="P34" s="469"/>
      <c r="Q34" s="470"/>
      <c r="R34" s="462">
        <f>N34/31</f>
        <v>229.2258064516129</v>
      </c>
      <c r="S34" s="462"/>
      <c r="T34" s="462"/>
    </row>
    <row r="35" spans="3:20" s="126" customFormat="1" ht="19.5" customHeight="1">
      <c r="C35" s="454" t="s">
        <v>256</v>
      </c>
      <c r="D35" s="454"/>
      <c r="E35" s="452" t="s">
        <v>29</v>
      </c>
      <c r="F35" s="453"/>
      <c r="G35" s="468">
        <v>7876</v>
      </c>
      <c r="H35" s="469"/>
      <c r="I35" s="469"/>
      <c r="J35" s="470"/>
      <c r="K35" s="462">
        <f>G35/31</f>
        <v>254.06451612903226</v>
      </c>
      <c r="L35" s="462"/>
      <c r="M35" s="462"/>
      <c r="N35" s="468">
        <v>7875</v>
      </c>
      <c r="O35" s="469"/>
      <c r="P35" s="469"/>
      <c r="Q35" s="470"/>
      <c r="R35" s="462">
        <f>N35/31</f>
        <v>254.03225806451613</v>
      </c>
      <c r="S35" s="462"/>
      <c r="T35" s="462"/>
    </row>
    <row r="36" spans="3:20" s="126" customFormat="1" ht="19.5" customHeight="1">
      <c r="C36" s="454"/>
      <c r="D36" s="454"/>
      <c r="E36" s="452" t="s">
        <v>13</v>
      </c>
      <c r="F36" s="453"/>
      <c r="G36" s="468">
        <v>6986</v>
      </c>
      <c r="H36" s="469"/>
      <c r="I36" s="469"/>
      <c r="J36" s="470"/>
      <c r="K36" s="462">
        <f>G36/28</f>
        <v>249.5</v>
      </c>
      <c r="L36" s="462"/>
      <c r="M36" s="462"/>
      <c r="N36" s="468">
        <v>6882</v>
      </c>
      <c r="O36" s="469"/>
      <c r="P36" s="469"/>
      <c r="Q36" s="470"/>
      <c r="R36" s="462">
        <f>N36/28</f>
        <v>245.78571428571428</v>
      </c>
      <c r="S36" s="462"/>
      <c r="T36" s="462"/>
    </row>
    <row r="37" spans="3:20" s="126" customFormat="1" ht="19.5" customHeight="1" thickBot="1">
      <c r="C37" s="455"/>
      <c r="D37" s="455"/>
      <c r="E37" s="471" t="s">
        <v>14</v>
      </c>
      <c r="F37" s="472"/>
      <c r="G37" s="456">
        <v>8300</v>
      </c>
      <c r="H37" s="457"/>
      <c r="I37" s="457"/>
      <c r="J37" s="458"/>
      <c r="K37" s="466">
        <f>G37/31</f>
        <v>267.74193548387098</v>
      </c>
      <c r="L37" s="466"/>
      <c r="M37" s="466"/>
      <c r="N37" s="463">
        <v>8111</v>
      </c>
      <c r="O37" s="464"/>
      <c r="P37" s="464"/>
      <c r="Q37" s="465"/>
      <c r="R37" s="466">
        <f>N37/31</f>
        <v>261.64516129032256</v>
      </c>
      <c r="S37" s="466"/>
      <c r="T37" s="466"/>
    </row>
    <row r="38" spans="3:20" s="126" customFormat="1" ht="19.5" customHeight="1" thickTop="1">
      <c r="C38" s="449" t="s">
        <v>23</v>
      </c>
      <c r="D38" s="450"/>
      <c r="E38" s="450"/>
      <c r="F38" s="451"/>
      <c r="G38" s="459">
        <f>SUM(G26:J37)</f>
        <v>90149</v>
      </c>
      <c r="H38" s="460"/>
      <c r="I38" s="460"/>
      <c r="J38" s="461"/>
      <c r="K38" s="467">
        <f>G38/366</f>
        <v>246.30874316939889</v>
      </c>
      <c r="L38" s="467"/>
      <c r="M38" s="467"/>
      <c r="N38" s="459">
        <f>SUM(N26:Q37)</f>
        <v>95475</v>
      </c>
      <c r="O38" s="460"/>
      <c r="P38" s="460"/>
      <c r="Q38" s="461"/>
      <c r="R38" s="467">
        <f>N38/366</f>
        <v>260.86065573770492</v>
      </c>
      <c r="S38" s="467"/>
      <c r="T38" s="467"/>
    </row>
    <row r="43" spans="3:20" ht="19.5" customHeight="1">
      <c r="J43" s="9"/>
    </row>
  </sheetData>
  <mergeCells count="93">
    <mergeCell ref="B2:AC3"/>
    <mergeCell ref="B8:K8"/>
    <mergeCell ref="B10:K10"/>
    <mergeCell ref="B11:K11"/>
    <mergeCell ref="B12:K12"/>
    <mergeCell ref="B5:K5"/>
    <mergeCell ref="B9:K9"/>
    <mergeCell ref="B7:K7"/>
    <mergeCell ref="L5:AC5"/>
    <mergeCell ref="B6:K6"/>
    <mergeCell ref="L9:AC9"/>
    <mergeCell ref="N24:T24"/>
    <mergeCell ref="L17:AC17"/>
    <mergeCell ref="E32:F32"/>
    <mergeCell ref="E31:F31"/>
    <mergeCell ref="E30:F30"/>
    <mergeCell ref="E27:F27"/>
    <mergeCell ref="K25:M25"/>
    <mergeCell ref="G27:J27"/>
    <mergeCell ref="E28:F28"/>
    <mergeCell ref="E29:F29"/>
    <mergeCell ref="K26:M26"/>
    <mergeCell ref="K27:M27"/>
    <mergeCell ref="C23:F25"/>
    <mergeCell ref="G26:J26"/>
    <mergeCell ref="E26:F26"/>
    <mergeCell ref="K32:M32"/>
    <mergeCell ref="G32:J32"/>
    <mergeCell ref="N32:Q32"/>
    <mergeCell ref="B14:K14"/>
    <mergeCell ref="B13:K13"/>
    <mergeCell ref="R25:T25"/>
    <mergeCell ref="N26:Q26"/>
    <mergeCell ref="N25:Q25"/>
    <mergeCell ref="R26:T26"/>
    <mergeCell ref="B21:AC22"/>
    <mergeCell ref="G25:J25"/>
    <mergeCell ref="B17:K17"/>
    <mergeCell ref="N23:T23"/>
    <mergeCell ref="C26:D34"/>
    <mergeCell ref="B16:K16"/>
    <mergeCell ref="L16:AC16"/>
    <mergeCell ref="G23:M23"/>
    <mergeCell ref="N27:Q27"/>
    <mergeCell ref="N28:Q28"/>
    <mergeCell ref="G29:J29"/>
    <mergeCell ref="G30:J30"/>
    <mergeCell ref="G31:J31"/>
    <mergeCell ref="K28:M28"/>
    <mergeCell ref="K30:M30"/>
    <mergeCell ref="G28:J28"/>
    <mergeCell ref="K31:M31"/>
    <mergeCell ref="K29:M29"/>
    <mergeCell ref="N30:Q30"/>
    <mergeCell ref="N31:Q31"/>
    <mergeCell ref="N29:Q29"/>
    <mergeCell ref="R27:T27"/>
    <mergeCell ref="R28:T28"/>
    <mergeCell ref="R29:T29"/>
    <mergeCell ref="R33:T33"/>
    <mergeCell ref="R34:T34"/>
    <mergeCell ref="R30:T30"/>
    <mergeCell ref="R31:T31"/>
    <mergeCell ref="R32:T32"/>
    <mergeCell ref="E33:F33"/>
    <mergeCell ref="N34:Q34"/>
    <mergeCell ref="K37:M37"/>
    <mergeCell ref="G34:J34"/>
    <mergeCell ref="N33:Q33"/>
    <mergeCell ref="E34:F34"/>
    <mergeCell ref="K34:M34"/>
    <mergeCell ref="G33:J33"/>
    <mergeCell ref="E37:F37"/>
    <mergeCell ref="E35:F35"/>
    <mergeCell ref="N36:Q36"/>
    <mergeCell ref="G35:J35"/>
    <mergeCell ref="G36:J36"/>
    <mergeCell ref="K33:M33"/>
    <mergeCell ref="R35:T35"/>
    <mergeCell ref="N37:Q37"/>
    <mergeCell ref="R37:T37"/>
    <mergeCell ref="K38:M38"/>
    <mergeCell ref="K35:M35"/>
    <mergeCell ref="K36:M36"/>
    <mergeCell ref="N35:Q35"/>
    <mergeCell ref="R36:T36"/>
    <mergeCell ref="N38:Q38"/>
    <mergeCell ref="R38:T38"/>
    <mergeCell ref="C38:F38"/>
    <mergeCell ref="E36:F36"/>
    <mergeCell ref="C35:D37"/>
    <mergeCell ref="G37:J37"/>
    <mergeCell ref="G38:J38"/>
  </mergeCells>
  <phoneticPr fontId="2"/>
  <printOptions horizontalCentered="1"/>
  <pageMargins left="0.78740157480314965" right="0.55118110236220474" top="0.82677165354330717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Medium,標準"29&amp;R&amp;"ＭＳ ゴシック,標準"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CC10A-28BA-417C-8461-800F668FC77B}">
  <dimension ref="A1:AH44"/>
  <sheetViews>
    <sheetView view="pageBreakPreview" topLeftCell="A21" zoomScaleNormal="100" zoomScaleSheetLayoutView="100" workbookViewId="0">
      <selection activeCell="AL38" sqref="AL38"/>
    </sheetView>
  </sheetViews>
  <sheetFormatPr defaultColWidth="5.625" defaultRowHeight="18" customHeight="1"/>
  <cols>
    <col min="1" max="1" width="2.625" style="50" customWidth="1"/>
    <col min="2" max="32" width="2.375" style="50" customWidth="1"/>
    <col min="33" max="33" width="6.625" style="50" customWidth="1"/>
    <col min="34" max="34" width="1.625" style="50" customWidth="1"/>
    <col min="35" max="16384" width="5.625" style="50"/>
  </cols>
  <sheetData>
    <row r="1" spans="1:34" s="46" customFormat="1" ht="18" customHeight="1">
      <c r="A1" s="177" t="s">
        <v>291</v>
      </c>
      <c r="C1" s="47"/>
      <c r="D1" s="47"/>
      <c r="E1" s="47"/>
      <c r="F1" s="47"/>
      <c r="I1" s="48"/>
    </row>
    <row r="2" spans="1:34" ht="14.25" customHeight="1">
      <c r="A2" s="49"/>
      <c r="C2" s="51"/>
      <c r="D2" s="51"/>
      <c r="E2" s="51"/>
      <c r="F2" s="51"/>
      <c r="I2" s="52"/>
    </row>
    <row r="3" spans="1:34" s="151" customFormat="1" ht="21.75" customHeight="1">
      <c r="B3" s="538" t="s">
        <v>296</v>
      </c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  <c r="Y3" s="538"/>
      <c r="Z3" s="538"/>
      <c r="AA3" s="538"/>
      <c r="AB3" s="538"/>
      <c r="AC3" s="538"/>
      <c r="AD3" s="538"/>
      <c r="AE3" s="538"/>
      <c r="AF3" s="538"/>
      <c r="AG3" s="538"/>
      <c r="AH3" s="365"/>
    </row>
    <row r="4" spans="1:34" s="151" customFormat="1" ht="125.1" customHeight="1"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  <c r="Z4" s="539"/>
      <c r="AA4" s="539"/>
      <c r="AB4" s="539"/>
      <c r="AC4" s="539"/>
      <c r="AD4" s="539"/>
      <c r="AE4" s="539"/>
      <c r="AF4" s="539"/>
      <c r="AG4" s="539"/>
      <c r="AH4" s="365"/>
    </row>
    <row r="5" spans="1:34" s="178" customFormat="1" ht="15" customHeight="1">
      <c r="B5" s="179" t="s">
        <v>240</v>
      </c>
      <c r="C5" s="180"/>
      <c r="D5" s="180"/>
      <c r="E5" s="180"/>
      <c r="F5" s="180"/>
      <c r="G5" s="180"/>
      <c r="H5" s="180"/>
      <c r="I5" s="181"/>
    </row>
    <row r="6" spans="1:34" s="178" customFormat="1" ht="15" customHeight="1">
      <c r="B6" s="179" t="s">
        <v>241</v>
      </c>
      <c r="C6" s="180"/>
      <c r="D6" s="180"/>
      <c r="E6" s="180"/>
      <c r="F6" s="180"/>
      <c r="G6" s="180"/>
      <c r="H6" s="180"/>
      <c r="I6" s="181"/>
    </row>
    <row r="7" spans="1:34" s="178" customFormat="1" ht="15" customHeight="1">
      <c r="B7" s="179" t="s">
        <v>242</v>
      </c>
      <c r="C7" s="180"/>
      <c r="D7" s="180"/>
      <c r="E7" s="180"/>
      <c r="F7" s="180"/>
      <c r="G7" s="180"/>
      <c r="H7" s="180"/>
      <c r="I7" s="181"/>
    </row>
    <row r="8" spans="1:34" s="151" customFormat="1" ht="24.95" customHeight="1">
      <c r="B8" s="182"/>
      <c r="C8" s="183"/>
      <c r="D8" s="183"/>
      <c r="E8" s="183"/>
      <c r="F8" s="183"/>
      <c r="G8" s="183"/>
      <c r="H8" s="183"/>
      <c r="I8" s="184"/>
      <c r="J8" s="185"/>
      <c r="K8" s="185"/>
      <c r="L8" s="185"/>
      <c r="M8" s="185"/>
      <c r="N8" s="185"/>
      <c r="O8" s="185"/>
    </row>
    <row r="9" spans="1:34" s="186" customFormat="1" ht="18" customHeight="1">
      <c r="B9" s="242" t="s">
        <v>94</v>
      </c>
      <c r="C9" s="187"/>
      <c r="D9" s="187"/>
      <c r="E9" s="187"/>
      <c r="F9" s="187"/>
      <c r="G9" s="187"/>
      <c r="H9" s="187"/>
      <c r="I9" s="187"/>
      <c r="J9" s="188"/>
    </row>
    <row r="10" spans="1:34" s="189" customFormat="1" ht="18" customHeight="1">
      <c r="C10" s="532"/>
      <c r="D10" s="532"/>
      <c r="E10" s="532"/>
      <c r="F10" s="532"/>
      <c r="G10" s="532"/>
      <c r="H10" s="532"/>
      <c r="I10" s="532"/>
      <c r="J10" s="532"/>
      <c r="K10" s="532"/>
      <c r="L10" s="532"/>
      <c r="M10" s="532"/>
      <c r="N10" s="190"/>
      <c r="O10" s="190"/>
      <c r="P10" s="190"/>
      <c r="Q10" s="190"/>
      <c r="R10" s="190"/>
      <c r="S10" s="191" t="s">
        <v>86</v>
      </c>
      <c r="W10" s="192"/>
    </row>
    <row r="11" spans="1:34" s="189" customFormat="1" ht="20.100000000000001" customHeight="1">
      <c r="C11" s="516" t="s">
        <v>38</v>
      </c>
      <c r="D11" s="516"/>
      <c r="E11" s="516"/>
      <c r="F11" s="516"/>
      <c r="G11" s="516"/>
      <c r="H11" s="516" t="s">
        <v>85</v>
      </c>
      <c r="I11" s="516"/>
      <c r="J11" s="516"/>
      <c r="K11" s="516"/>
      <c r="L11" s="516"/>
      <c r="M11" s="516"/>
      <c r="N11" s="521">
        <v>71</v>
      </c>
      <c r="O11" s="521"/>
      <c r="P11" s="521"/>
      <c r="Q11" s="521"/>
      <c r="R11" s="521"/>
      <c r="S11" s="521"/>
      <c r="V11" s="192"/>
    </row>
    <row r="12" spans="1:34" s="189" customFormat="1" ht="20.100000000000001" customHeight="1">
      <c r="C12" s="516"/>
      <c r="D12" s="516"/>
      <c r="E12" s="516"/>
      <c r="F12" s="516"/>
      <c r="G12" s="516"/>
      <c r="H12" s="516" t="s">
        <v>230</v>
      </c>
      <c r="I12" s="516"/>
      <c r="J12" s="516"/>
      <c r="K12" s="516"/>
      <c r="L12" s="516"/>
      <c r="M12" s="516"/>
      <c r="N12" s="521">
        <v>26</v>
      </c>
      <c r="O12" s="521"/>
      <c r="P12" s="521"/>
      <c r="Q12" s="521"/>
      <c r="R12" s="521"/>
      <c r="S12" s="521"/>
      <c r="V12" s="192"/>
    </row>
    <row r="13" spans="1:34" s="189" customFormat="1" ht="20.100000000000001" customHeight="1">
      <c r="B13" s="193"/>
      <c r="C13" s="189" t="s">
        <v>216</v>
      </c>
      <c r="W13" s="192"/>
    </row>
    <row r="14" spans="1:34" s="189" customFormat="1" ht="20.100000000000001" customHeight="1">
      <c r="C14" s="532"/>
      <c r="D14" s="532"/>
      <c r="E14" s="532"/>
      <c r="F14" s="532"/>
      <c r="G14" s="532"/>
      <c r="H14" s="532"/>
      <c r="I14" s="532"/>
      <c r="J14" s="532"/>
      <c r="K14" s="532"/>
      <c r="L14" s="532"/>
      <c r="M14" s="532"/>
      <c r="N14" s="247"/>
      <c r="O14" s="247"/>
      <c r="P14" s="247"/>
      <c r="Q14" s="247"/>
      <c r="R14" s="247"/>
      <c r="S14" s="247"/>
      <c r="T14" s="190"/>
      <c r="U14" s="190"/>
      <c r="V14" s="190"/>
      <c r="W14" s="190"/>
      <c r="X14" s="190"/>
      <c r="Y14" s="118" t="s">
        <v>88</v>
      </c>
    </row>
    <row r="15" spans="1:34" s="189" customFormat="1" ht="20.100000000000001" customHeight="1">
      <c r="C15" s="533" t="s">
        <v>87</v>
      </c>
      <c r="D15" s="534"/>
      <c r="E15" s="534"/>
      <c r="F15" s="534"/>
      <c r="G15" s="535"/>
      <c r="H15" s="517" t="s">
        <v>30</v>
      </c>
      <c r="I15" s="519"/>
      <c r="J15" s="519"/>
      <c r="K15" s="519"/>
      <c r="L15" s="519"/>
      <c r="M15" s="520"/>
      <c r="N15" s="517" t="s">
        <v>31</v>
      </c>
      <c r="O15" s="519"/>
      <c r="P15" s="519"/>
      <c r="Q15" s="519"/>
      <c r="R15" s="519"/>
      <c r="S15" s="519"/>
      <c r="T15" s="518" t="s">
        <v>17</v>
      </c>
      <c r="U15" s="519"/>
      <c r="V15" s="519"/>
      <c r="W15" s="519"/>
      <c r="X15" s="519"/>
      <c r="Y15" s="520"/>
    </row>
    <row r="16" spans="1:34" s="189" customFormat="1" ht="20.100000000000001" customHeight="1">
      <c r="C16" s="536"/>
      <c r="D16" s="532"/>
      <c r="E16" s="532"/>
      <c r="F16" s="532"/>
      <c r="G16" s="537"/>
      <c r="H16" s="521">
        <v>253</v>
      </c>
      <c r="I16" s="521"/>
      <c r="J16" s="521"/>
      <c r="K16" s="521"/>
      <c r="L16" s="521"/>
      <c r="M16" s="521"/>
      <c r="N16" s="344">
        <v>40</v>
      </c>
      <c r="O16" s="345"/>
      <c r="P16" s="345"/>
      <c r="Q16" s="345"/>
      <c r="R16" s="345"/>
      <c r="S16" s="345"/>
      <c r="T16" s="522">
        <f>SUM(H16:S16)</f>
        <v>293</v>
      </c>
      <c r="U16" s="345"/>
      <c r="V16" s="345"/>
      <c r="W16" s="345"/>
      <c r="X16" s="345"/>
      <c r="Y16" s="346"/>
    </row>
    <row r="17" spans="1:33" s="189" customFormat="1" ht="15" customHeight="1"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94"/>
    </row>
    <row r="18" spans="1:33" s="189" customFormat="1" ht="20.100000000000001" customHeight="1">
      <c r="W18" s="192"/>
      <c r="AE18" s="191" t="s">
        <v>88</v>
      </c>
    </row>
    <row r="19" spans="1:33" s="189" customFormat="1" ht="20.100000000000001" customHeight="1">
      <c r="C19" s="523" t="s">
        <v>89</v>
      </c>
      <c r="D19" s="524"/>
      <c r="E19" s="524"/>
      <c r="F19" s="524"/>
      <c r="G19" s="525"/>
      <c r="H19" s="517"/>
      <c r="I19" s="519"/>
      <c r="J19" s="519"/>
      <c r="K19" s="519"/>
      <c r="L19" s="519"/>
      <c r="M19" s="520"/>
      <c r="N19" s="517" t="s">
        <v>30</v>
      </c>
      <c r="O19" s="519"/>
      <c r="P19" s="519"/>
      <c r="Q19" s="519"/>
      <c r="R19" s="519"/>
      <c r="S19" s="520"/>
      <c r="T19" s="517" t="s">
        <v>31</v>
      </c>
      <c r="U19" s="519"/>
      <c r="V19" s="519"/>
      <c r="W19" s="519"/>
      <c r="X19" s="519"/>
      <c r="Y19" s="519"/>
      <c r="Z19" s="518" t="s">
        <v>17</v>
      </c>
      <c r="AA19" s="519"/>
      <c r="AB19" s="519"/>
      <c r="AC19" s="519"/>
      <c r="AD19" s="519"/>
      <c r="AE19" s="520"/>
    </row>
    <row r="20" spans="1:33" s="189" customFormat="1" ht="20.100000000000001" customHeight="1">
      <c r="C20" s="526"/>
      <c r="D20" s="527"/>
      <c r="E20" s="527"/>
      <c r="F20" s="527"/>
      <c r="G20" s="528"/>
      <c r="H20" s="516" t="s">
        <v>90</v>
      </c>
      <c r="I20" s="519"/>
      <c r="J20" s="519"/>
      <c r="K20" s="519"/>
      <c r="L20" s="519"/>
      <c r="M20" s="520"/>
      <c r="N20" s="521">
        <v>27</v>
      </c>
      <c r="O20" s="345"/>
      <c r="P20" s="345"/>
      <c r="Q20" s="345"/>
      <c r="R20" s="345"/>
      <c r="S20" s="346"/>
      <c r="T20" s="521">
        <v>17</v>
      </c>
      <c r="U20" s="345"/>
      <c r="V20" s="345"/>
      <c r="W20" s="345"/>
      <c r="X20" s="345"/>
      <c r="Y20" s="345"/>
      <c r="Z20" s="522">
        <f>SUM(N20:Y20)</f>
        <v>44</v>
      </c>
      <c r="AA20" s="345"/>
      <c r="AB20" s="345"/>
      <c r="AC20" s="345"/>
      <c r="AD20" s="345"/>
      <c r="AE20" s="346"/>
    </row>
    <row r="21" spans="1:33" s="189" customFormat="1" ht="20.100000000000001" customHeight="1">
      <c r="C21" s="529"/>
      <c r="D21" s="530"/>
      <c r="E21" s="530"/>
      <c r="F21" s="530"/>
      <c r="G21" s="531"/>
      <c r="H21" s="516" t="s">
        <v>91</v>
      </c>
      <c r="I21" s="519"/>
      <c r="J21" s="519"/>
      <c r="K21" s="519"/>
      <c r="L21" s="519"/>
      <c r="M21" s="520"/>
      <c r="N21" s="521">
        <v>130</v>
      </c>
      <c r="O21" s="345"/>
      <c r="P21" s="345"/>
      <c r="Q21" s="345"/>
      <c r="R21" s="345"/>
      <c r="S21" s="346"/>
      <c r="T21" s="521">
        <v>7</v>
      </c>
      <c r="U21" s="345"/>
      <c r="V21" s="345"/>
      <c r="W21" s="345"/>
      <c r="X21" s="345"/>
      <c r="Y21" s="345"/>
      <c r="Z21" s="522">
        <f>SUM(N21:Y21)</f>
        <v>137</v>
      </c>
      <c r="AA21" s="345"/>
      <c r="AB21" s="345"/>
      <c r="AC21" s="345"/>
      <c r="AD21" s="345"/>
      <c r="AE21" s="346"/>
    </row>
    <row r="22" spans="1:33" s="189" customFormat="1" ht="15" customHeight="1">
      <c r="C22" s="246"/>
      <c r="D22" s="246"/>
      <c r="E22" s="246"/>
      <c r="F22" s="246"/>
      <c r="G22" s="246"/>
      <c r="H22" s="116"/>
      <c r="I22" s="116"/>
      <c r="J22" s="116"/>
      <c r="K22" s="116"/>
      <c r="L22" s="116"/>
      <c r="M22" s="116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</row>
    <row r="23" spans="1:33" s="189" customFormat="1" ht="20.100000000000001" customHeight="1">
      <c r="Y23" s="191" t="s">
        <v>88</v>
      </c>
    </row>
    <row r="24" spans="1:33" s="189" customFormat="1" ht="20.100000000000001" customHeight="1">
      <c r="C24" s="515" t="s">
        <v>92</v>
      </c>
      <c r="D24" s="515"/>
      <c r="E24" s="515"/>
      <c r="F24" s="515"/>
      <c r="G24" s="515"/>
      <c r="H24" s="516" t="s">
        <v>30</v>
      </c>
      <c r="I24" s="516"/>
      <c r="J24" s="516"/>
      <c r="K24" s="516"/>
      <c r="L24" s="516"/>
      <c r="M24" s="516"/>
      <c r="N24" s="516" t="s">
        <v>31</v>
      </c>
      <c r="O24" s="516"/>
      <c r="P24" s="516"/>
      <c r="Q24" s="516"/>
      <c r="R24" s="516"/>
      <c r="S24" s="517"/>
      <c r="T24" s="518" t="s">
        <v>17</v>
      </c>
      <c r="U24" s="519"/>
      <c r="V24" s="519"/>
      <c r="W24" s="519"/>
      <c r="X24" s="519"/>
      <c r="Y24" s="520"/>
    </row>
    <row r="25" spans="1:33" s="189" customFormat="1" ht="20.100000000000001" customHeight="1">
      <c r="C25" s="515"/>
      <c r="D25" s="515"/>
      <c r="E25" s="515"/>
      <c r="F25" s="515"/>
      <c r="G25" s="515"/>
      <c r="H25" s="521">
        <v>1416</v>
      </c>
      <c r="I25" s="521"/>
      <c r="J25" s="521"/>
      <c r="K25" s="521"/>
      <c r="L25" s="521"/>
      <c r="M25" s="521"/>
      <c r="N25" s="521">
        <v>1644</v>
      </c>
      <c r="O25" s="521"/>
      <c r="P25" s="521"/>
      <c r="Q25" s="521"/>
      <c r="R25" s="521"/>
      <c r="S25" s="344"/>
      <c r="T25" s="522">
        <f>SUM(H25:S25)</f>
        <v>3060</v>
      </c>
      <c r="U25" s="345"/>
      <c r="V25" s="345"/>
      <c r="W25" s="345"/>
      <c r="X25" s="345"/>
      <c r="Y25" s="346"/>
    </row>
    <row r="26" spans="1:33" s="189" customFormat="1" ht="15" customHeight="1">
      <c r="C26" s="246"/>
      <c r="D26" s="246"/>
      <c r="E26" s="246"/>
      <c r="F26" s="246"/>
      <c r="G26" s="246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</row>
    <row r="27" spans="1:33" s="197" customFormat="1" ht="20.100000000000001" customHeight="1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96"/>
      <c r="R27" s="189"/>
      <c r="S27" s="189"/>
      <c r="T27" s="189"/>
      <c r="U27" s="189"/>
      <c r="V27" s="189"/>
      <c r="W27" s="189"/>
      <c r="X27" s="189"/>
      <c r="Y27" s="191" t="s">
        <v>88</v>
      </c>
      <c r="Z27" s="189"/>
      <c r="AA27" s="189"/>
    </row>
    <row r="28" spans="1:33" s="197" customFormat="1" ht="20.100000000000001" customHeight="1">
      <c r="A28" s="189"/>
      <c r="B28" s="189"/>
      <c r="C28" s="515" t="s">
        <v>123</v>
      </c>
      <c r="D28" s="515"/>
      <c r="E28" s="515"/>
      <c r="F28" s="515"/>
      <c r="G28" s="515"/>
      <c r="H28" s="516" t="s">
        <v>30</v>
      </c>
      <c r="I28" s="516"/>
      <c r="J28" s="516"/>
      <c r="K28" s="516"/>
      <c r="L28" s="516"/>
      <c r="M28" s="516"/>
      <c r="N28" s="516" t="s">
        <v>31</v>
      </c>
      <c r="O28" s="516"/>
      <c r="P28" s="516"/>
      <c r="Q28" s="516"/>
      <c r="R28" s="516"/>
      <c r="S28" s="517"/>
      <c r="T28" s="518" t="s">
        <v>17</v>
      </c>
      <c r="U28" s="519"/>
      <c r="V28" s="519"/>
      <c r="W28" s="519"/>
      <c r="X28" s="519"/>
      <c r="Y28" s="520"/>
      <c r="Z28" s="189"/>
      <c r="AA28" s="189"/>
    </row>
    <row r="29" spans="1:33" s="197" customFormat="1" ht="20.100000000000001" customHeight="1">
      <c r="A29" s="189"/>
      <c r="B29" s="189"/>
      <c r="C29" s="515"/>
      <c r="D29" s="515"/>
      <c r="E29" s="515"/>
      <c r="F29" s="515"/>
      <c r="G29" s="515"/>
      <c r="H29" s="521">
        <v>13</v>
      </c>
      <c r="I29" s="521"/>
      <c r="J29" s="521"/>
      <c r="K29" s="521"/>
      <c r="L29" s="521"/>
      <c r="M29" s="521"/>
      <c r="N29" s="521">
        <v>50</v>
      </c>
      <c r="O29" s="521"/>
      <c r="P29" s="521"/>
      <c r="Q29" s="521"/>
      <c r="R29" s="521"/>
      <c r="S29" s="344"/>
      <c r="T29" s="522">
        <f>SUM(H29:S29)</f>
        <v>63</v>
      </c>
      <c r="U29" s="345"/>
      <c r="V29" s="345"/>
      <c r="W29" s="345"/>
      <c r="X29" s="345"/>
      <c r="Y29" s="346"/>
      <c r="Z29" s="189"/>
      <c r="AA29" s="189"/>
    </row>
    <row r="30" spans="1:33" s="197" customFormat="1" ht="24.95" customHeight="1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96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</row>
    <row r="31" spans="1:33" s="199" customFormat="1" ht="20.100000000000001" customHeight="1">
      <c r="A31" s="198"/>
      <c r="B31" s="242" t="s">
        <v>200</v>
      </c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98"/>
      <c r="T31" s="198"/>
      <c r="U31" s="198"/>
      <c r="V31" s="198"/>
      <c r="W31" s="200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</row>
    <row r="32" spans="1:33" s="199" customFormat="1" ht="20.100000000000001" customHeight="1">
      <c r="A32" s="198"/>
      <c r="B32" s="186"/>
      <c r="C32" s="510" t="s">
        <v>248</v>
      </c>
      <c r="D32" s="510"/>
      <c r="E32" s="510"/>
      <c r="F32" s="510"/>
      <c r="G32" s="510"/>
      <c r="H32" s="510"/>
      <c r="I32" s="510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0"/>
      <c r="AA32" s="510"/>
      <c r="AB32" s="510"/>
      <c r="AC32" s="510"/>
      <c r="AD32" s="510"/>
      <c r="AE32" s="510"/>
      <c r="AF32" s="510"/>
      <c r="AG32" s="510"/>
    </row>
    <row r="33" spans="1:33" s="199" customFormat="1" ht="18" customHeight="1">
      <c r="A33" s="198"/>
      <c r="B33" s="186"/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0"/>
      <c r="X33" s="510"/>
      <c r="Y33" s="510"/>
      <c r="Z33" s="510"/>
      <c r="AA33" s="510"/>
      <c r="AB33" s="510"/>
      <c r="AC33" s="510"/>
      <c r="AD33" s="510"/>
      <c r="AE33" s="510"/>
      <c r="AF33" s="510"/>
      <c r="AG33" s="510"/>
    </row>
    <row r="34" spans="1:33" s="197" customFormat="1" ht="20.100000000000001" customHeight="1">
      <c r="A34" s="189"/>
      <c r="B34" s="189"/>
      <c r="C34" s="511" t="s">
        <v>112</v>
      </c>
      <c r="D34" s="512"/>
      <c r="E34" s="512"/>
      <c r="F34" s="512"/>
      <c r="G34" s="512" t="s">
        <v>114</v>
      </c>
      <c r="H34" s="512"/>
      <c r="I34" s="512"/>
      <c r="J34" s="513"/>
      <c r="K34" s="382">
        <v>52</v>
      </c>
      <c r="L34" s="514"/>
      <c r="M34" s="514"/>
      <c r="N34" s="514"/>
      <c r="O34" s="514"/>
      <c r="P34" s="383"/>
      <c r="X34" s="189"/>
      <c r="Y34" s="189"/>
      <c r="Z34" s="189"/>
      <c r="AA34" s="189"/>
      <c r="AB34" s="189"/>
      <c r="AC34" s="189"/>
      <c r="AD34" s="189"/>
      <c r="AE34" s="189"/>
    </row>
    <row r="35" spans="1:33" s="197" customFormat="1" ht="20.100000000000001" customHeight="1">
      <c r="C35" s="511" t="s">
        <v>113</v>
      </c>
      <c r="D35" s="512"/>
      <c r="E35" s="512"/>
      <c r="F35" s="512"/>
      <c r="G35" s="512" t="s">
        <v>115</v>
      </c>
      <c r="H35" s="512"/>
      <c r="I35" s="512"/>
      <c r="J35" s="513"/>
      <c r="K35" s="382">
        <v>104</v>
      </c>
      <c r="L35" s="514"/>
      <c r="M35" s="514"/>
      <c r="N35" s="514"/>
      <c r="O35" s="514"/>
      <c r="P35" s="383"/>
    </row>
    <row r="36" spans="1:33" s="57" customFormat="1" ht="20.100000000000001" customHeight="1"/>
    <row r="37" spans="1:33" s="59" customFormat="1" ht="20.100000000000001" customHeight="1"/>
    <row r="38" spans="1:33" s="59" customFormat="1" ht="20.100000000000001" customHeight="1"/>
    <row r="39" spans="1:33" s="59" customFormat="1" ht="20.100000000000001" customHeight="1"/>
    <row r="40" spans="1:33" s="59" customFormat="1" ht="20.100000000000001" customHeight="1"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33" s="59" customFormat="1" ht="20.100000000000001" customHeight="1"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33" ht="20.100000000000001" customHeight="1"/>
    <row r="43" spans="1:33" ht="20.100000000000001" customHeight="1"/>
    <row r="44" spans="1:33" ht="20.100000000000001" customHeight="1"/>
  </sheetData>
  <mergeCells count="51">
    <mergeCell ref="B3:AH4"/>
    <mergeCell ref="C10:G10"/>
    <mergeCell ref="H10:M10"/>
    <mergeCell ref="C11:G12"/>
    <mergeCell ref="H11:M11"/>
    <mergeCell ref="N11:S11"/>
    <mergeCell ref="H12:M12"/>
    <mergeCell ref="N12:S12"/>
    <mergeCell ref="T15:Y15"/>
    <mergeCell ref="H16:M16"/>
    <mergeCell ref="N16:S16"/>
    <mergeCell ref="T16:Y16"/>
    <mergeCell ref="N21:S21"/>
    <mergeCell ref="T21:Y21"/>
    <mergeCell ref="C14:G14"/>
    <mergeCell ref="H14:M14"/>
    <mergeCell ref="C15:G16"/>
    <mergeCell ref="H15:M15"/>
    <mergeCell ref="N15:S15"/>
    <mergeCell ref="C24:G25"/>
    <mergeCell ref="H24:M24"/>
    <mergeCell ref="N24:S24"/>
    <mergeCell ref="T24:Y24"/>
    <mergeCell ref="H25:M25"/>
    <mergeCell ref="N25:S25"/>
    <mergeCell ref="T25:Y25"/>
    <mergeCell ref="C19:G21"/>
    <mergeCell ref="H19:M19"/>
    <mergeCell ref="N19:S19"/>
    <mergeCell ref="T19:Y19"/>
    <mergeCell ref="Z19:AE19"/>
    <mergeCell ref="H20:M20"/>
    <mergeCell ref="N20:S20"/>
    <mergeCell ref="T20:Y20"/>
    <mergeCell ref="Z20:AE20"/>
    <mergeCell ref="H21:M21"/>
    <mergeCell ref="Z21:AE21"/>
    <mergeCell ref="C28:G29"/>
    <mergeCell ref="H28:M28"/>
    <mergeCell ref="N28:S28"/>
    <mergeCell ref="T28:Y28"/>
    <mergeCell ref="H29:M29"/>
    <mergeCell ref="N29:S29"/>
    <mergeCell ref="T29:Y29"/>
    <mergeCell ref="C32:AG33"/>
    <mergeCell ref="C34:F34"/>
    <mergeCell ref="G34:J34"/>
    <mergeCell ref="K34:P34"/>
    <mergeCell ref="C35:F35"/>
    <mergeCell ref="G35:J35"/>
    <mergeCell ref="K35:P35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Medium,標準"30&amp;R&amp;"ＭＳ ゴシック,標準"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74D8C-F1BA-40EA-BB17-B43ED2026D74}">
  <dimension ref="B1:AI50"/>
  <sheetViews>
    <sheetView topLeftCell="A25" workbookViewId="0">
      <selection activeCell="AP43" sqref="AP43"/>
    </sheetView>
  </sheetViews>
  <sheetFormatPr defaultColWidth="5.625" defaultRowHeight="18" customHeight="1"/>
  <cols>
    <col min="1" max="44" width="2.375" style="65" customWidth="1"/>
    <col min="45" max="16384" width="5.625" style="65"/>
  </cols>
  <sheetData>
    <row r="1" spans="2:34" s="53" customFormat="1" ht="18" customHeight="1">
      <c r="B1" s="7"/>
      <c r="C1" s="60"/>
      <c r="D1" s="61"/>
      <c r="E1" s="61"/>
      <c r="F1" s="61"/>
      <c r="G1" s="61"/>
      <c r="J1" s="61"/>
      <c r="K1" s="61"/>
      <c r="L1" s="61"/>
      <c r="M1" s="61"/>
      <c r="N1" s="61"/>
      <c r="O1" s="61"/>
      <c r="P1" s="62"/>
      <c r="Q1" s="62"/>
      <c r="R1" s="62"/>
    </row>
    <row r="2" spans="2:34" s="198" customFormat="1" ht="18" customHeight="1">
      <c r="B2" s="228" t="s">
        <v>201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2:34" s="189" customFormat="1" ht="18" customHeight="1">
      <c r="B3" s="202"/>
      <c r="C3" s="553" t="s">
        <v>120</v>
      </c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</row>
    <row r="4" spans="2:34" s="189" customFormat="1" ht="18" customHeight="1">
      <c r="B4" s="202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553"/>
      <c r="X4" s="553"/>
      <c r="Y4" s="553"/>
      <c r="Z4" s="553"/>
      <c r="AA4" s="553"/>
      <c r="AB4" s="553"/>
      <c r="AC4" s="553"/>
      <c r="AD4" s="553"/>
      <c r="AE4" s="553"/>
      <c r="AF4" s="553"/>
      <c r="AG4" s="553"/>
      <c r="AH4" s="553"/>
    </row>
    <row r="5" spans="2:34" s="189" customFormat="1" ht="18" customHeight="1">
      <c r="B5" s="202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553"/>
      <c r="X5" s="553"/>
      <c r="Y5" s="553"/>
      <c r="Z5" s="553"/>
      <c r="AA5" s="553"/>
      <c r="AB5" s="553"/>
      <c r="AC5" s="553"/>
      <c r="AD5" s="553"/>
      <c r="AE5" s="553"/>
      <c r="AF5" s="553"/>
      <c r="AG5" s="553"/>
      <c r="AH5" s="553"/>
    </row>
    <row r="6" spans="2:34" s="189" customFormat="1" ht="18" customHeight="1">
      <c r="B6" s="202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553"/>
      <c r="O6" s="553"/>
      <c r="P6" s="553"/>
      <c r="Q6" s="553"/>
      <c r="R6" s="553"/>
      <c r="S6" s="553"/>
      <c r="T6" s="553"/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3"/>
      <c r="AF6" s="553"/>
      <c r="AG6" s="553"/>
      <c r="AH6" s="553"/>
    </row>
    <row r="7" spans="2:34" s="189" customFormat="1" ht="18" customHeight="1">
      <c r="B7" s="202"/>
      <c r="C7" s="558"/>
      <c r="D7" s="559"/>
      <c r="E7" s="559"/>
      <c r="F7" s="559"/>
      <c r="G7" s="559"/>
      <c r="H7" s="559"/>
      <c r="I7" s="559"/>
      <c r="J7" s="559"/>
      <c r="K7" s="559"/>
      <c r="L7" s="559"/>
      <c r="M7" s="559"/>
      <c r="N7" s="560"/>
      <c r="O7" s="405" t="s">
        <v>30</v>
      </c>
      <c r="P7" s="554"/>
      <c r="Q7" s="554"/>
      <c r="R7" s="554"/>
      <c r="S7" s="406"/>
      <c r="T7" s="554" t="s">
        <v>31</v>
      </c>
      <c r="U7" s="554"/>
      <c r="V7" s="554"/>
      <c r="W7" s="554"/>
      <c r="X7" s="406"/>
    </row>
    <row r="8" spans="2:34" s="189" customFormat="1" ht="18" customHeight="1">
      <c r="B8" s="202"/>
      <c r="C8" s="555" t="s">
        <v>38</v>
      </c>
      <c r="D8" s="556"/>
      <c r="E8" s="556"/>
      <c r="F8" s="556"/>
      <c r="G8" s="556"/>
      <c r="H8" s="556"/>
      <c r="I8" s="556"/>
      <c r="J8" s="556"/>
      <c r="K8" s="556"/>
      <c r="L8" s="542" t="s">
        <v>41</v>
      </c>
      <c r="M8" s="542"/>
      <c r="N8" s="543"/>
      <c r="O8" s="557">
        <v>17</v>
      </c>
      <c r="P8" s="542"/>
      <c r="Q8" s="542"/>
      <c r="R8" s="542"/>
      <c r="S8" s="542"/>
      <c r="T8" s="542"/>
      <c r="U8" s="542"/>
      <c r="V8" s="542"/>
      <c r="W8" s="542"/>
      <c r="X8" s="543"/>
    </row>
    <row r="9" spans="2:34" s="151" customFormat="1" ht="18" customHeight="1">
      <c r="C9" s="548" t="s">
        <v>161</v>
      </c>
      <c r="D9" s="549"/>
      <c r="E9" s="549"/>
      <c r="F9" s="549"/>
      <c r="G9" s="549"/>
      <c r="H9" s="549"/>
      <c r="I9" s="549"/>
      <c r="J9" s="549"/>
      <c r="K9" s="549"/>
      <c r="L9" s="542" t="s">
        <v>43</v>
      </c>
      <c r="M9" s="542"/>
      <c r="N9" s="543"/>
      <c r="O9" s="545">
        <v>169</v>
      </c>
      <c r="P9" s="546"/>
      <c r="Q9" s="546"/>
      <c r="R9" s="546"/>
      <c r="S9" s="547"/>
      <c r="T9" s="546">
        <v>3</v>
      </c>
      <c r="U9" s="546"/>
      <c r="V9" s="546"/>
      <c r="W9" s="546"/>
      <c r="X9" s="547"/>
      <c r="AG9" s="203"/>
    </row>
    <row r="10" spans="2:34" s="185" customFormat="1" ht="18" customHeight="1"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</row>
    <row r="11" spans="2:34" s="185" customFormat="1" ht="18" customHeight="1"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</row>
    <row r="12" spans="2:34" s="198" customFormat="1" ht="18" customHeight="1">
      <c r="B12" s="228" t="s">
        <v>202</v>
      </c>
      <c r="D12" s="201"/>
      <c r="E12" s="201"/>
      <c r="F12" s="201"/>
      <c r="G12" s="201"/>
      <c r="H12" s="201"/>
      <c r="I12" s="201"/>
    </row>
    <row r="13" spans="2:34" s="189" customFormat="1" ht="23.25" customHeight="1">
      <c r="B13" s="202"/>
      <c r="C13" s="189" t="s">
        <v>249</v>
      </c>
      <c r="D13" s="202"/>
      <c r="E13" s="202"/>
      <c r="F13" s="202"/>
      <c r="G13" s="202"/>
      <c r="H13" s="202"/>
      <c r="I13" s="202"/>
    </row>
    <row r="14" spans="2:34" s="189" customFormat="1" ht="18" customHeight="1">
      <c r="B14" s="202"/>
      <c r="C14" s="548" t="s">
        <v>54</v>
      </c>
      <c r="D14" s="549"/>
      <c r="E14" s="549"/>
      <c r="F14" s="549"/>
      <c r="G14" s="549"/>
      <c r="H14" s="549"/>
      <c r="I14" s="549"/>
      <c r="J14" s="540" t="s">
        <v>41</v>
      </c>
      <c r="K14" s="540"/>
      <c r="L14" s="540"/>
      <c r="M14" s="541"/>
      <c r="N14" s="550">
        <v>57</v>
      </c>
      <c r="O14" s="551"/>
      <c r="P14" s="551"/>
      <c r="Q14" s="551"/>
      <c r="R14" s="552"/>
    </row>
    <row r="15" spans="2:34" s="189" customFormat="1" ht="18" customHeight="1">
      <c r="B15" s="202"/>
      <c r="C15" s="548" t="s">
        <v>40</v>
      </c>
      <c r="D15" s="549"/>
      <c r="E15" s="549"/>
      <c r="F15" s="549"/>
      <c r="G15" s="549"/>
      <c r="H15" s="549"/>
      <c r="I15" s="549"/>
      <c r="J15" s="540" t="s">
        <v>41</v>
      </c>
      <c r="K15" s="540"/>
      <c r="L15" s="540"/>
      <c r="M15" s="541"/>
      <c r="N15" s="344">
        <v>18</v>
      </c>
      <c r="O15" s="345"/>
      <c r="P15" s="345"/>
      <c r="Q15" s="345"/>
      <c r="R15" s="346"/>
    </row>
    <row r="16" spans="2:34" s="189" customFormat="1" ht="18" customHeight="1">
      <c r="B16" s="202"/>
      <c r="C16" s="548" t="s">
        <v>33</v>
      </c>
      <c r="D16" s="549"/>
      <c r="E16" s="549"/>
      <c r="F16" s="549"/>
      <c r="G16" s="549"/>
      <c r="H16" s="549"/>
      <c r="I16" s="549"/>
      <c r="J16" s="540" t="s">
        <v>41</v>
      </c>
      <c r="K16" s="540"/>
      <c r="L16" s="540"/>
      <c r="M16" s="541"/>
      <c r="N16" s="550">
        <v>206</v>
      </c>
      <c r="O16" s="551"/>
      <c r="P16" s="551"/>
      <c r="Q16" s="551"/>
      <c r="R16" s="552"/>
    </row>
    <row r="17" spans="2:35" s="189" customFormat="1" ht="18" customHeight="1">
      <c r="B17" s="202"/>
      <c r="C17" s="548" t="s">
        <v>19</v>
      </c>
      <c r="D17" s="549"/>
      <c r="E17" s="549"/>
      <c r="F17" s="549"/>
      <c r="G17" s="549"/>
      <c r="H17" s="549"/>
      <c r="I17" s="549"/>
      <c r="J17" s="540" t="s">
        <v>42</v>
      </c>
      <c r="K17" s="540"/>
      <c r="L17" s="540"/>
      <c r="M17" s="541"/>
      <c r="N17" s="550">
        <v>625</v>
      </c>
      <c r="O17" s="551"/>
      <c r="P17" s="551"/>
      <c r="Q17" s="551"/>
      <c r="R17" s="552"/>
    </row>
    <row r="18" spans="2:35" s="151" customFormat="1" ht="18" customHeight="1">
      <c r="C18" s="178"/>
    </row>
    <row r="19" spans="2:35" s="151" customFormat="1" ht="18" customHeight="1">
      <c r="C19" s="178"/>
    </row>
    <row r="20" spans="2:35" s="207" customFormat="1" ht="18" customHeight="1">
      <c r="B20" s="243" t="s">
        <v>93</v>
      </c>
      <c r="C20" s="205"/>
      <c r="D20" s="205"/>
      <c r="E20" s="206"/>
      <c r="F20" s="205"/>
      <c r="G20" s="205"/>
      <c r="H20" s="205"/>
      <c r="I20" s="205"/>
      <c r="J20" s="205"/>
      <c r="K20" s="205"/>
      <c r="L20" s="205"/>
      <c r="M20" s="205"/>
      <c r="N20" s="205"/>
      <c r="O20" s="206"/>
      <c r="P20" s="206"/>
      <c r="AE20" s="208"/>
      <c r="AF20" s="208"/>
      <c r="AG20" s="208"/>
      <c r="AH20" s="208"/>
      <c r="AI20" s="208"/>
    </row>
    <row r="21" spans="2:35" s="160" customFormat="1" ht="6" customHeight="1"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544"/>
      <c r="V21" s="544"/>
      <c r="W21" s="544"/>
      <c r="X21" s="544"/>
      <c r="Y21" s="544"/>
      <c r="Z21" s="544"/>
      <c r="AA21" s="544"/>
      <c r="AB21" s="565"/>
      <c r="AC21" s="565"/>
      <c r="AD21" s="565"/>
      <c r="AE21" s="566"/>
      <c r="AF21" s="566"/>
      <c r="AG21" s="566"/>
      <c r="AH21" s="566"/>
      <c r="AI21" s="566"/>
    </row>
    <row r="22" spans="2:35" s="210" customFormat="1" ht="18" customHeight="1">
      <c r="C22" s="561" t="s">
        <v>277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561"/>
      <c r="Y22" s="561"/>
      <c r="Z22" s="561"/>
      <c r="AA22" s="561"/>
      <c r="AB22" s="561"/>
      <c r="AC22" s="561"/>
      <c r="AD22" s="561"/>
      <c r="AE22" s="561"/>
      <c r="AF22" s="561"/>
      <c r="AG22" s="561"/>
      <c r="AH22" s="561"/>
      <c r="AI22" s="561"/>
    </row>
    <row r="23" spans="2:35" s="210" customFormat="1" ht="18" customHeight="1">
      <c r="C23" s="564" t="s">
        <v>263</v>
      </c>
      <c r="D23" s="564"/>
      <c r="E23" s="564"/>
      <c r="F23" s="564"/>
      <c r="G23" s="564"/>
      <c r="H23" s="564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  <c r="X23" s="564"/>
      <c r="Y23" s="564"/>
      <c r="Z23" s="564"/>
      <c r="AA23" s="564"/>
      <c r="AB23" s="564"/>
      <c r="AC23" s="564"/>
      <c r="AD23" s="564"/>
      <c r="AE23" s="564"/>
      <c r="AF23" s="564"/>
      <c r="AG23" s="564"/>
      <c r="AH23" s="564"/>
      <c r="AI23" s="564"/>
    </row>
    <row r="24" spans="2:35" s="193" customFormat="1" ht="9.9499999999999993" customHeight="1"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258"/>
      <c r="AC24" s="258"/>
      <c r="AD24" s="258"/>
      <c r="AE24" s="259"/>
      <c r="AF24" s="259"/>
      <c r="AG24" s="259"/>
      <c r="AH24" s="259"/>
      <c r="AI24" s="259"/>
    </row>
    <row r="25" spans="2:35" s="249" customFormat="1" ht="18" customHeight="1">
      <c r="C25" s="561" t="s">
        <v>237</v>
      </c>
      <c r="D25" s="561"/>
      <c r="E25" s="561"/>
      <c r="F25" s="561"/>
      <c r="G25" s="561"/>
      <c r="H25" s="561"/>
      <c r="I25" s="561"/>
      <c r="J25" s="561"/>
      <c r="K25" s="561"/>
      <c r="L25" s="561"/>
      <c r="M25" s="561"/>
      <c r="N25" s="561"/>
      <c r="O25" s="561"/>
      <c r="P25" s="561"/>
      <c r="Q25" s="561"/>
      <c r="R25" s="561"/>
      <c r="S25" s="561"/>
      <c r="T25" s="561"/>
      <c r="U25" s="561"/>
      <c r="V25" s="561"/>
      <c r="W25" s="561"/>
      <c r="X25" s="561"/>
      <c r="Y25" s="561"/>
      <c r="Z25" s="561"/>
      <c r="AA25" s="561"/>
      <c r="AB25" s="561"/>
      <c r="AC25" s="561"/>
      <c r="AD25" s="561"/>
      <c r="AE25" s="561"/>
      <c r="AF25" s="561"/>
      <c r="AG25" s="561"/>
      <c r="AH25" s="561"/>
      <c r="AI25" s="561"/>
    </row>
    <row r="26" spans="2:35" s="210" customFormat="1" ht="18" customHeight="1">
      <c r="C26" s="564" t="s">
        <v>264</v>
      </c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  <c r="P26" s="564"/>
      <c r="Q26" s="564"/>
      <c r="R26" s="564"/>
      <c r="S26" s="564"/>
      <c r="T26" s="564"/>
      <c r="U26" s="564"/>
      <c r="V26" s="564"/>
      <c r="W26" s="564"/>
      <c r="X26" s="564"/>
      <c r="Y26" s="564"/>
      <c r="Z26" s="564"/>
      <c r="AA26" s="564"/>
      <c r="AB26" s="564"/>
      <c r="AC26" s="564"/>
      <c r="AD26" s="564"/>
      <c r="AE26" s="564"/>
      <c r="AF26" s="564"/>
      <c r="AG26" s="564"/>
      <c r="AH26" s="564"/>
      <c r="AI26" s="564"/>
    </row>
    <row r="27" spans="2:35" s="210" customFormat="1" ht="9.9499999999999993" customHeight="1"/>
    <row r="28" spans="2:35" s="193" customFormat="1" ht="18" customHeight="1">
      <c r="C28" s="189" t="s">
        <v>276</v>
      </c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259"/>
      <c r="AG28" s="259"/>
      <c r="AH28" s="259"/>
      <c r="AI28" s="259"/>
    </row>
    <row r="29" spans="2:35" s="193" customFormat="1" ht="18" customHeight="1">
      <c r="C29" s="189" t="s">
        <v>267</v>
      </c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259"/>
      <c r="AG29" s="259"/>
      <c r="AH29" s="259"/>
      <c r="AI29" s="259"/>
    </row>
    <row r="30" spans="2:35" s="193" customFormat="1" ht="9.9499999999999993" customHeight="1">
      <c r="C30" s="189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60"/>
      <c r="AD30" s="260"/>
      <c r="AE30" s="260"/>
      <c r="AF30" s="259"/>
      <c r="AG30" s="259"/>
      <c r="AH30" s="259"/>
      <c r="AI30" s="259"/>
    </row>
    <row r="31" spans="2:35" s="193" customFormat="1" ht="18" customHeight="1">
      <c r="C31" s="189" t="s">
        <v>278</v>
      </c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259"/>
      <c r="AG31" s="259"/>
      <c r="AH31" s="259"/>
      <c r="AI31" s="259"/>
    </row>
    <row r="32" spans="2:35" s="193" customFormat="1" ht="18" customHeight="1">
      <c r="C32" s="189" t="s">
        <v>267</v>
      </c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  <c r="AF32" s="259"/>
      <c r="AG32" s="259"/>
      <c r="AH32" s="259"/>
      <c r="AI32" s="259"/>
    </row>
    <row r="33" spans="3:35" s="193" customFormat="1" ht="9.9499999999999993" customHeight="1">
      <c r="C33" s="189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59"/>
      <c r="AG33" s="259"/>
      <c r="AH33" s="259"/>
      <c r="AI33" s="259"/>
    </row>
    <row r="34" spans="3:35" s="193" customFormat="1" ht="18" customHeight="1">
      <c r="C34" s="189" t="s">
        <v>279</v>
      </c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259"/>
      <c r="AG34" s="259"/>
      <c r="AH34" s="259"/>
      <c r="AI34" s="259"/>
    </row>
    <row r="35" spans="3:35" s="193" customFormat="1" ht="18" customHeight="1">
      <c r="C35" s="189" t="s">
        <v>266</v>
      </c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259"/>
      <c r="AG35" s="259"/>
      <c r="AH35" s="259"/>
      <c r="AI35" s="259"/>
    </row>
    <row r="36" spans="3:35" s="193" customFormat="1" ht="9.9499999999999993" customHeight="1">
      <c r="C36" s="189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59"/>
      <c r="AG36" s="259"/>
      <c r="AH36" s="259"/>
      <c r="AI36" s="259"/>
    </row>
    <row r="37" spans="3:35" s="193" customFormat="1" ht="18" customHeight="1">
      <c r="C37" s="562" t="s">
        <v>280</v>
      </c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  <c r="AC37" s="563"/>
      <c r="AD37" s="563"/>
      <c r="AE37" s="563"/>
      <c r="AF37" s="259"/>
      <c r="AG37" s="259"/>
      <c r="AH37" s="259"/>
      <c r="AI37" s="259"/>
    </row>
    <row r="38" spans="3:35" s="193" customFormat="1" ht="18" customHeight="1">
      <c r="C38" s="562" t="s">
        <v>265</v>
      </c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  <c r="AC38" s="563"/>
      <c r="AD38" s="563"/>
      <c r="AE38" s="563"/>
      <c r="AF38" s="259"/>
      <c r="AG38" s="259"/>
      <c r="AH38" s="259"/>
      <c r="AI38" s="259"/>
    </row>
    <row r="39" spans="3:35" s="193" customFormat="1" ht="9.9499999999999993" customHeight="1">
      <c r="C39" s="189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59"/>
      <c r="AG39" s="259"/>
      <c r="AH39" s="259"/>
      <c r="AI39" s="259"/>
    </row>
    <row r="40" spans="3:35" s="210" customFormat="1" ht="18" customHeight="1">
      <c r="C40" s="210" t="s">
        <v>224</v>
      </c>
    </row>
    <row r="41" spans="3:35" s="210" customFormat="1" ht="18" customHeight="1">
      <c r="C41" s="210" t="s">
        <v>257</v>
      </c>
    </row>
    <row r="42" spans="3:35" s="210" customFormat="1" ht="18" customHeight="1">
      <c r="C42" s="210" t="s">
        <v>258</v>
      </c>
    </row>
    <row r="43" spans="3:35" s="193" customFormat="1" ht="9.9499999999999993" customHeight="1"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258"/>
      <c r="AC43" s="258"/>
      <c r="AD43" s="258"/>
      <c r="AE43" s="259"/>
      <c r="AF43" s="259"/>
      <c r="AG43" s="259"/>
      <c r="AH43" s="259"/>
      <c r="AI43" s="259"/>
    </row>
    <row r="44" spans="3:35" s="210" customFormat="1" ht="18" customHeight="1">
      <c r="C44" s="561" t="s">
        <v>259</v>
      </c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  <c r="U44" s="561"/>
      <c r="V44" s="561"/>
      <c r="W44" s="561"/>
      <c r="X44" s="561"/>
      <c r="Y44" s="561"/>
      <c r="Z44" s="561"/>
      <c r="AA44" s="561"/>
      <c r="AB44" s="561"/>
      <c r="AC44" s="561"/>
      <c r="AD44" s="561"/>
      <c r="AE44" s="561"/>
      <c r="AF44" s="561"/>
      <c r="AG44" s="561"/>
      <c r="AH44" s="561"/>
      <c r="AI44" s="561"/>
    </row>
    <row r="45" spans="3:35" s="210" customFormat="1" ht="18" customHeight="1">
      <c r="C45" s="564" t="s">
        <v>260</v>
      </c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4"/>
      <c r="V45" s="564"/>
      <c r="W45" s="564"/>
      <c r="X45" s="564"/>
      <c r="Y45" s="564"/>
      <c r="Z45" s="564"/>
      <c r="AA45" s="564"/>
      <c r="AB45" s="564"/>
      <c r="AC45" s="564"/>
      <c r="AD45" s="564"/>
      <c r="AE45" s="564"/>
      <c r="AF45" s="564"/>
      <c r="AG45" s="564"/>
      <c r="AH45" s="564"/>
      <c r="AI45" s="564"/>
    </row>
    <row r="46" spans="3:35" s="193" customFormat="1" ht="9.9499999999999993" customHeight="1"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258"/>
      <c r="AC46" s="258"/>
      <c r="AD46" s="258"/>
      <c r="AE46" s="259"/>
      <c r="AF46" s="259"/>
      <c r="AG46" s="259"/>
      <c r="AH46" s="259"/>
      <c r="AI46" s="259"/>
    </row>
    <row r="47" spans="3:35" s="210" customFormat="1" ht="18" customHeight="1">
      <c r="C47" s="561" t="s">
        <v>261</v>
      </c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  <c r="U47" s="561"/>
      <c r="V47" s="561"/>
      <c r="W47" s="561"/>
      <c r="X47" s="561"/>
      <c r="Y47" s="561"/>
      <c r="Z47" s="561"/>
      <c r="AA47" s="561"/>
      <c r="AB47" s="561"/>
      <c r="AC47" s="561"/>
      <c r="AD47" s="561"/>
      <c r="AE47" s="561"/>
      <c r="AF47" s="561"/>
      <c r="AG47" s="561"/>
      <c r="AH47" s="561"/>
      <c r="AI47" s="561"/>
    </row>
    <row r="48" spans="3:35" s="210" customFormat="1" ht="18" customHeight="1">
      <c r="C48" s="564" t="s">
        <v>262</v>
      </c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4"/>
      <c r="Q48" s="564"/>
      <c r="R48" s="564"/>
      <c r="S48" s="564"/>
      <c r="T48" s="564"/>
      <c r="U48" s="564"/>
      <c r="V48" s="564"/>
      <c r="W48" s="564"/>
      <c r="X48" s="564"/>
      <c r="Y48" s="564"/>
      <c r="Z48" s="564"/>
      <c r="AA48" s="564"/>
      <c r="AB48" s="564"/>
      <c r="AC48" s="564"/>
      <c r="AD48" s="564"/>
      <c r="AE48" s="564"/>
      <c r="AF48" s="564"/>
      <c r="AG48" s="564"/>
      <c r="AH48" s="564"/>
      <c r="AI48" s="564"/>
    </row>
    <row r="49" s="210" customFormat="1" ht="9.9499999999999993" customHeight="1"/>
    <row r="50" s="151" customFormat="1" ht="18" customHeight="1"/>
  </sheetData>
  <mergeCells count="37">
    <mergeCell ref="C44:AI44"/>
    <mergeCell ref="C45:AI45"/>
    <mergeCell ref="C47:AI47"/>
    <mergeCell ref="C48:AI48"/>
    <mergeCell ref="C26:AI26"/>
    <mergeCell ref="C37:AE37"/>
    <mergeCell ref="C25:AI25"/>
    <mergeCell ref="C38:AE38"/>
    <mergeCell ref="C22:AI22"/>
    <mergeCell ref="C23:AI23"/>
    <mergeCell ref="C21:H21"/>
    <mergeCell ref="AB21:AD21"/>
    <mergeCell ref="AE21:AI21"/>
    <mergeCell ref="J16:M16"/>
    <mergeCell ref="C3:AH6"/>
    <mergeCell ref="O7:S7"/>
    <mergeCell ref="T7:X7"/>
    <mergeCell ref="C8:K8"/>
    <mergeCell ref="L8:N8"/>
    <mergeCell ref="O8:X8"/>
    <mergeCell ref="C7:N7"/>
    <mergeCell ref="J17:M17"/>
    <mergeCell ref="L9:N9"/>
    <mergeCell ref="I21:AA21"/>
    <mergeCell ref="N15:R15"/>
    <mergeCell ref="O9:S9"/>
    <mergeCell ref="T9:X9"/>
    <mergeCell ref="C9:K9"/>
    <mergeCell ref="N17:R17"/>
    <mergeCell ref="C15:I15"/>
    <mergeCell ref="C17:I17"/>
    <mergeCell ref="C14:I14"/>
    <mergeCell ref="J14:M14"/>
    <mergeCell ref="N14:R14"/>
    <mergeCell ref="C16:I16"/>
    <mergeCell ref="N16:R16"/>
    <mergeCell ref="J15:M15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Medium,標準"31&amp;R&amp;"ＭＳ ゴシック,標準"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107C-614C-4657-8E3B-8F9BC4D34A6A}">
  <dimension ref="A1:BA40"/>
  <sheetViews>
    <sheetView topLeftCell="A18" zoomScaleNormal="100" workbookViewId="0">
      <selection activeCell="AS28" sqref="AS28"/>
    </sheetView>
  </sheetViews>
  <sheetFormatPr defaultColWidth="2.375" defaultRowHeight="20.25" customHeight="1"/>
  <cols>
    <col min="1" max="1" width="2.625" style="76" customWidth="1"/>
    <col min="2" max="6" width="2.375" style="76"/>
    <col min="7" max="7" width="3.125" style="76" customWidth="1"/>
    <col min="8" max="8" width="4.5" style="76" customWidth="1"/>
    <col min="9" max="12" width="2.375" style="76"/>
    <col min="13" max="13" width="4.5" style="76" customWidth="1"/>
    <col min="14" max="14" width="2.375" style="76"/>
    <col min="15" max="15" width="2.375" style="76" customWidth="1"/>
    <col min="16" max="17" width="2.375" style="76"/>
    <col min="18" max="18" width="4.5" style="76" customWidth="1"/>
    <col min="19" max="21" width="2.375" style="76"/>
    <col min="22" max="22" width="2.375" style="76" customWidth="1"/>
    <col min="23" max="23" width="4.5" style="76" customWidth="1"/>
    <col min="24" max="28" width="2.375" style="76"/>
    <col min="29" max="29" width="4.5" style="76" customWidth="1"/>
    <col min="30" max="35" width="2.375" style="76"/>
    <col min="36" max="36" width="4.5" style="76" bestFit="1" customWidth="1"/>
    <col min="37" max="37" width="7.75" style="76" bestFit="1" customWidth="1"/>
    <col min="38" max="38" width="5.375" style="76" bestFit="1" customWidth="1"/>
    <col min="39" max="39" width="6.875" style="76" bestFit="1" customWidth="1"/>
    <col min="40" max="40" width="8" style="76" bestFit="1" customWidth="1"/>
    <col min="41" max="41" width="9.375" style="76" bestFit="1" customWidth="1"/>
    <col min="42" max="42" width="8" style="76" bestFit="1" customWidth="1"/>
    <col min="43" max="43" width="6.875" style="76" bestFit="1" customWidth="1"/>
    <col min="44" max="45" width="8" style="76" customWidth="1"/>
    <col min="46" max="48" width="6.875" style="76" bestFit="1" customWidth="1"/>
    <col min="49" max="49" width="6.5" style="76" bestFit="1" customWidth="1"/>
    <col min="50" max="50" width="5.875" style="76" customWidth="1"/>
    <col min="51" max="51" width="7.5" style="76" bestFit="1" customWidth="1"/>
    <col min="52" max="16384" width="2.375" style="76"/>
  </cols>
  <sheetData>
    <row r="1" spans="1:44" s="68" customFormat="1" ht="20.25" customHeight="1">
      <c r="A1" s="209" t="s">
        <v>292</v>
      </c>
      <c r="B1" s="66"/>
      <c r="C1" s="66"/>
      <c r="D1" s="66"/>
      <c r="E1" s="67"/>
      <c r="F1" s="67"/>
      <c r="O1" s="69"/>
    </row>
    <row r="2" spans="1:44" s="210" customFormat="1" ht="17.25" customHeight="1">
      <c r="B2" s="591" t="s">
        <v>298</v>
      </c>
      <c r="C2" s="591"/>
      <c r="D2" s="591"/>
      <c r="E2" s="591"/>
      <c r="F2" s="591"/>
      <c r="G2" s="591"/>
      <c r="H2" s="591"/>
      <c r="I2" s="591"/>
      <c r="J2" s="591"/>
      <c r="K2" s="591"/>
      <c r="L2" s="591"/>
      <c r="M2" s="591"/>
      <c r="N2" s="591"/>
      <c r="O2" s="591"/>
      <c r="P2" s="591"/>
      <c r="Q2" s="591"/>
      <c r="R2" s="591"/>
      <c r="S2" s="591"/>
      <c r="T2" s="591"/>
      <c r="U2" s="591"/>
      <c r="V2" s="591"/>
      <c r="W2" s="591"/>
      <c r="X2" s="591"/>
      <c r="Y2" s="591"/>
      <c r="Z2" s="591"/>
      <c r="AA2" s="591"/>
      <c r="AB2" s="591"/>
      <c r="AC2" s="591"/>
      <c r="AD2" s="591"/>
      <c r="AE2" s="591"/>
      <c r="AF2" s="111"/>
      <c r="AG2" s="211"/>
    </row>
    <row r="3" spans="1:44" s="210" customFormat="1" ht="38.25" customHeight="1"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61"/>
      <c r="AC3" s="561"/>
      <c r="AD3" s="561"/>
      <c r="AE3" s="561"/>
      <c r="AF3" s="111"/>
      <c r="AG3" s="211"/>
      <c r="AJ3" s="202" t="s">
        <v>192</v>
      </c>
      <c r="AK3" s="202"/>
      <c r="AM3" s="202" t="s">
        <v>193</v>
      </c>
      <c r="AN3" s="202"/>
    </row>
    <row r="4" spans="1:44" s="210" customFormat="1" ht="20.100000000000001" customHeight="1" thickBot="1">
      <c r="A4" s="212"/>
      <c r="B4" s="516" t="s">
        <v>140</v>
      </c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624" t="s">
        <v>141</v>
      </c>
      <c r="P4" s="432"/>
      <c r="Q4" s="432"/>
      <c r="R4" s="432"/>
      <c r="S4" s="432"/>
      <c r="T4" s="432"/>
      <c r="U4" s="432"/>
      <c r="V4" s="433"/>
      <c r="W4" s="624" t="s">
        <v>57</v>
      </c>
      <c r="X4" s="442"/>
      <c r="Y4" s="442"/>
      <c r="Z4" s="442"/>
      <c r="AA4" s="273"/>
      <c r="AB4" s="213"/>
      <c r="AC4" s="214"/>
      <c r="AD4" s="214"/>
      <c r="AE4" s="214"/>
      <c r="AF4" s="202"/>
      <c r="AG4" s="202"/>
      <c r="AH4" s="202"/>
      <c r="AI4" s="202"/>
      <c r="AJ4" s="202"/>
      <c r="AK4" s="202"/>
      <c r="AM4" s="202" t="s">
        <v>194</v>
      </c>
      <c r="AN4" s="215"/>
      <c r="AO4" s="202"/>
      <c r="AP4" s="202"/>
      <c r="AQ4" s="202"/>
      <c r="AR4" s="202"/>
    </row>
    <row r="5" spans="1:44" s="210" customFormat="1" ht="20.100000000000001" customHeight="1" thickTop="1">
      <c r="A5" s="212"/>
      <c r="B5" s="597" t="s">
        <v>39</v>
      </c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  <c r="N5" s="599"/>
      <c r="O5" s="631" t="s">
        <v>48</v>
      </c>
      <c r="P5" s="432"/>
      <c r="Q5" s="432"/>
      <c r="R5" s="432"/>
      <c r="S5" s="432"/>
      <c r="T5" s="432"/>
      <c r="U5" s="432"/>
      <c r="V5" s="433"/>
      <c r="W5" s="632">
        <v>7026</v>
      </c>
      <c r="X5" s="446"/>
      <c r="Y5" s="446"/>
      <c r="Z5" s="446"/>
      <c r="AA5" s="447"/>
      <c r="AB5" s="216"/>
      <c r="AC5" s="217"/>
      <c r="AD5" s="217"/>
      <c r="AE5" s="217"/>
      <c r="AF5" s="202"/>
      <c r="AG5" s="202"/>
      <c r="AH5" s="202"/>
      <c r="AI5" s="202"/>
      <c r="AJ5" s="202"/>
      <c r="AK5" s="202"/>
      <c r="AM5" s="202"/>
      <c r="AN5" s="202">
        <f>SUM(AN3:AN4)</f>
        <v>0</v>
      </c>
      <c r="AO5" s="202"/>
      <c r="AP5" s="202"/>
      <c r="AQ5" s="202"/>
      <c r="AR5" s="202"/>
    </row>
    <row r="6" spans="1:44" s="210" customFormat="1" ht="20.100000000000001" customHeight="1">
      <c r="A6" s="212"/>
      <c r="B6" s="597" t="s">
        <v>49</v>
      </c>
      <c r="C6" s="598"/>
      <c r="D6" s="598"/>
      <c r="E6" s="598"/>
      <c r="F6" s="598"/>
      <c r="G6" s="598"/>
      <c r="H6" s="598"/>
      <c r="I6" s="598"/>
      <c r="J6" s="598"/>
      <c r="K6" s="598"/>
      <c r="L6" s="598"/>
      <c r="M6" s="598"/>
      <c r="N6" s="599"/>
      <c r="O6" s="631" t="s">
        <v>48</v>
      </c>
      <c r="P6" s="432"/>
      <c r="Q6" s="432"/>
      <c r="R6" s="432"/>
      <c r="S6" s="432"/>
      <c r="T6" s="432"/>
      <c r="U6" s="432"/>
      <c r="V6" s="433"/>
      <c r="W6" s="632">
        <v>1485</v>
      </c>
      <c r="X6" s="446"/>
      <c r="Y6" s="446"/>
      <c r="Z6" s="446"/>
      <c r="AA6" s="447"/>
      <c r="AB6" s="216"/>
      <c r="AC6" s="217"/>
      <c r="AD6" s="217"/>
      <c r="AE6" s="217"/>
      <c r="AF6" s="202"/>
      <c r="AG6" s="202"/>
      <c r="AH6" s="202"/>
      <c r="AI6" s="202"/>
      <c r="AK6" s="210">
        <f>SUM(W6:AA8)</f>
        <v>5269</v>
      </c>
      <c r="AO6" s="202"/>
      <c r="AP6" s="202"/>
      <c r="AQ6" s="202"/>
      <c r="AR6" s="202"/>
    </row>
    <row r="7" spans="1:44" s="210" customFormat="1" ht="20.100000000000001" customHeight="1">
      <c r="A7" s="212"/>
      <c r="B7" s="597" t="s">
        <v>50</v>
      </c>
      <c r="C7" s="598"/>
      <c r="D7" s="598"/>
      <c r="E7" s="598"/>
      <c r="F7" s="598"/>
      <c r="G7" s="598"/>
      <c r="H7" s="598"/>
      <c r="I7" s="598"/>
      <c r="J7" s="598"/>
      <c r="K7" s="598"/>
      <c r="L7" s="598"/>
      <c r="M7" s="598"/>
      <c r="N7" s="599"/>
      <c r="O7" s="631" t="s">
        <v>48</v>
      </c>
      <c r="P7" s="432"/>
      <c r="Q7" s="432"/>
      <c r="R7" s="432"/>
      <c r="S7" s="432"/>
      <c r="T7" s="432"/>
      <c r="U7" s="432"/>
      <c r="V7" s="433"/>
      <c r="W7" s="632">
        <v>2429</v>
      </c>
      <c r="X7" s="446"/>
      <c r="Y7" s="446"/>
      <c r="Z7" s="446"/>
      <c r="AA7" s="447"/>
      <c r="AB7" s="216"/>
      <c r="AC7" s="217"/>
      <c r="AD7" s="217"/>
      <c r="AE7" s="217"/>
      <c r="AF7" s="202"/>
      <c r="AG7" s="202"/>
      <c r="AH7" s="202"/>
      <c r="AI7" s="202"/>
      <c r="AJ7" s="202"/>
      <c r="AK7" s="202">
        <f>SUM(W9:AA10)</f>
        <v>536</v>
      </c>
      <c r="AL7" s="202"/>
      <c r="AM7" s="202"/>
      <c r="AN7" s="202"/>
      <c r="AO7" s="202"/>
      <c r="AP7" s="202"/>
      <c r="AQ7" s="202"/>
      <c r="AR7" s="202"/>
    </row>
    <row r="8" spans="1:44" s="210" customFormat="1" ht="20.100000000000001" customHeight="1">
      <c r="A8" s="212"/>
      <c r="B8" s="597" t="s">
        <v>51</v>
      </c>
      <c r="C8" s="598"/>
      <c r="D8" s="598"/>
      <c r="E8" s="598"/>
      <c r="F8" s="598"/>
      <c r="G8" s="598"/>
      <c r="H8" s="598"/>
      <c r="I8" s="598"/>
      <c r="J8" s="598"/>
      <c r="K8" s="598"/>
      <c r="L8" s="598"/>
      <c r="M8" s="598"/>
      <c r="N8" s="599"/>
      <c r="O8" s="631" t="s">
        <v>48</v>
      </c>
      <c r="P8" s="432"/>
      <c r="Q8" s="432"/>
      <c r="R8" s="432"/>
      <c r="S8" s="432"/>
      <c r="T8" s="432"/>
      <c r="U8" s="432"/>
      <c r="V8" s="433"/>
      <c r="W8" s="632">
        <v>1355</v>
      </c>
      <c r="X8" s="446"/>
      <c r="Y8" s="446"/>
      <c r="Z8" s="446"/>
      <c r="AA8" s="447"/>
      <c r="AB8" s="216"/>
      <c r="AC8" s="217"/>
      <c r="AD8" s="217"/>
      <c r="AE8" s="217"/>
      <c r="AF8" s="202"/>
      <c r="AG8" s="202"/>
      <c r="AH8" s="202"/>
      <c r="AI8" s="202"/>
      <c r="AJ8" s="202"/>
      <c r="AK8" s="202">
        <v>531</v>
      </c>
      <c r="AL8" s="202"/>
      <c r="AM8" s="202"/>
      <c r="AN8" s="202"/>
      <c r="AO8" s="202"/>
      <c r="AP8" s="202"/>
      <c r="AQ8" s="202"/>
      <c r="AR8" s="202"/>
    </row>
    <row r="9" spans="1:44" s="210" customFormat="1" ht="20.100000000000001" customHeight="1">
      <c r="A9" s="212"/>
      <c r="B9" s="628" t="s">
        <v>222</v>
      </c>
      <c r="C9" s="629"/>
      <c r="D9" s="629"/>
      <c r="E9" s="629"/>
      <c r="F9" s="629"/>
      <c r="G9" s="629"/>
      <c r="H9" s="629"/>
      <c r="I9" s="629"/>
      <c r="J9" s="629"/>
      <c r="K9" s="629"/>
      <c r="L9" s="629"/>
      <c r="M9" s="629"/>
      <c r="N9" s="630"/>
      <c r="O9" s="631" t="s">
        <v>52</v>
      </c>
      <c r="P9" s="432"/>
      <c r="Q9" s="432"/>
      <c r="R9" s="432"/>
      <c r="S9" s="432"/>
      <c r="T9" s="432"/>
      <c r="U9" s="432"/>
      <c r="V9" s="433"/>
      <c r="W9" s="431">
        <v>421</v>
      </c>
      <c r="X9" s="640"/>
      <c r="Y9" s="640"/>
      <c r="Z9" s="640"/>
      <c r="AA9" s="641"/>
      <c r="AB9" s="216"/>
      <c r="AC9" s="217"/>
      <c r="AD9" s="217"/>
      <c r="AE9" s="217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</row>
    <row r="10" spans="1:44" s="210" customFormat="1" ht="20.100000000000001" customHeight="1">
      <c r="A10" s="212"/>
      <c r="B10" s="607" t="s">
        <v>198</v>
      </c>
      <c r="C10" s="608"/>
      <c r="D10" s="608"/>
      <c r="E10" s="608"/>
      <c r="F10" s="608"/>
      <c r="G10" s="608"/>
      <c r="H10" s="608"/>
      <c r="I10" s="608"/>
      <c r="J10" s="608"/>
      <c r="K10" s="608"/>
      <c r="L10" s="608"/>
      <c r="M10" s="608"/>
      <c r="N10" s="609"/>
      <c r="O10" s="631" t="s">
        <v>197</v>
      </c>
      <c r="P10" s="432"/>
      <c r="Q10" s="432"/>
      <c r="R10" s="432"/>
      <c r="S10" s="432"/>
      <c r="T10" s="432"/>
      <c r="U10" s="432"/>
      <c r="V10" s="433"/>
      <c r="W10" s="431">
        <v>115</v>
      </c>
      <c r="X10" s="640"/>
      <c r="Y10" s="640"/>
      <c r="Z10" s="640"/>
      <c r="AA10" s="641"/>
      <c r="AB10" s="216"/>
      <c r="AC10" s="217"/>
      <c r="AD10" s="217"/>
      <c r="AE10" s="217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</row>
    <row r="11" spans="1:44" s="210" customFormat="1" ht="20.100000000000001" customHeight="1" thickBot="1">
      <c r="A11" s="212"/>
      <c r="B11" s="648" t="s">
        <v>209</v>
      </c>
      <c r="C11" s="649"/>
      <c r="D11" s="649"/>
      <c r="E11" s="649"/>
      <c r="F11" s="649"/>
      <c r="G11" s="649"/>
      <c r="H11" s="649"/>
      <c r="I11" s="649"/>
      <c r="J11" s="649"/>
      <c r="K11" s="649"/>
      <c r="L11" s="649"/>
      <c r="M11" s="649"/>
      <c r="N11" s="650"/>
      <c r="O11" s="636"/>
      <c r="P11" s="637"/>
      <c r="Q11" s="637"/>
      <c r="R11" s="637"/>
      <c r="S11" s="637"/>
      <c r="T11" s="637"/>
      <c r="U11" s="637"/>
      <c r="V11" s="638"/>
      <c r="W11" s="642">
        <v>140</v>
      </c>
      <c r="X11" s="643"/>
      <c r="Y11" s="643"/>
      <c r="Z11" s="643"/>
      <c r="AA11" s="644"/>
      <c r="AB11" s="117"/>
      <c r="AC11" s="118"/>
      <c r="AD11" s="118"/>
      <c r="AE11" s="118"/>
      <c r="AF11" s="202"/>
      <c r="AG11" s="202"/>
      <c r="AH11" s="202"/>
      <c r="AI11" s="202"/>
      <c r="AJ11" s="202"/>
      <c r="AK11" s="202"/>
    </row>
    <row r="12" spans="1:44" s="210" customFormat="1" ht="20.100000000000001" customHeight="1" thickTop="1">
      <c r="A12" s="212"/>
      <c r="B12" s="593" t="s">
        <v>56</v>
      </c>
      <c r="C12" s="594"/>
      <c r="D12" s="594"/>
      <c r="E12" s="594"/>
      <c r="F12" s="594"/>
      <c r="G12" s="594"/>
      <c r="H12" s="594"/>
      <c r="I12" s="594"/>
      <c r="J12" s="594"/>
      <c r="K12" s="594"/>
      <c r="L12" s="594"/>
      <c r="M12" s="594"/>
      <c r="N12" s="595"/>
      <c r="O12" s="639"/>
      <c r="P12" s="429"/>
      <c r="Q12" s="429"/>
      <c r="R12" s="429"/>
      <c r="S12" s="429"/>
      <c r="T12" s="429"/>
      <c r="U12" s="429"/>
      <c r="V12" s="430"/>
      <c r="W12" s="645">
        <f>SUM(W5:AA11)</f>
        <v>12971</v>
      </c>
      <c r="X12" s="646"/>
      <c r="Y12" s="646"/>
      <c r="Z12" s="646"/>
      <c r="AA12" s="647"/>
      <c r="AB12" s="117"/>
      <c r="AC12" s="118"/>
      <c r="AD12" s="118"/>
      <c r="AE12" s="118"/>
      <c r="AF12" s="202"/>
      <c r="AG12" s="202"/>
    </row>
    <row r="13" spans="1:44" s="210" customFormat="1" ht="20.100000000000001" customHeight="1">
      <c r="A13" s="212"/>
      <c r="B13" s="605" t="s">
        <v>223</v>
      </c>
      <c r="C13" s="606"/>
      <c r="D13" s="606"/>
      <c r="E13" s="606"/>
      <c r="F13" s="606"/>
      <c r="G13" s="606"/>
      <c r="H13" s="606"/>
      <c r="I13" s="606"/>
      <c r="J13" s="606"/>
      <c r="K13" s="606"/>
      <c r="L13" s="606"/>
      <c r="M13" s="606"/>
      <c r="N13" s="606"/>
      <c r="O13" s="606"/>
      <c r="P13" s="606"/>
      <c r="Q13" s="606"/>
      <c r="R13" s="606"/>
      <c r="S13" s="606"/>
      <c r="T13" s="606"/>
      <c r="U13" s="606"/>
      <c r="V13" s="606"/>
      <c r="W13" s="606"/>
      <c r="X13" s="606"/>
      <c r="Y13" s="606"/>
      <c r="Z13" s="606"/>
      <c r="AA13" s="606"/>
      <c r="AB13" s="118"/>
      <c r="AC13" s="118"/>
      <c r="AD13" s="118"/>
      <c r="AE13" s="118"/>
      <c r="AF13" s="202"/>
      <c r="AG13" s="202"/>
    </row>
    <row r="14" spans="1:44" s="68" customFormat="1" ht="20.100000000000001" customHeight="1">
      <c r="A14" s="70"/>
      <c r="B14" s="71"/>
      <c r="C14" s="71"/>
      <c r="D14" s="71"/>
      <c r="E14" s="71"/>
      <c r="F14" s="71"/>
      <c r="G14" s="71"/>
      <c r="H14" s="72"/>
      <c r="I14" s="72"/>
      <c r="J14" s="72"/>
      <c r="K14" s="72"/>
      <c r="L14" s="72"/>
      <c r="M14" s="72"/>
      <c r="N14" s="73"/>
      <c r="O14" s="73"/>
      <c r="P14" s="73"/>
      <c r="Q14" s="73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44" s="68" customFormat="1" ht="20.25" customHeight="1">
      <c r="A15" s="209" t="s">
        <v>293</v>
      </c>
      <c r="B15" s="66"/>
      <c r="C15" s="66"/>
      <c r="D15" s="66"/>
      <c r="E15" s="67"/>
      <c r="F15" s="67"/>
      <c r="O15" s="69"/>
    </row>
    <row r="16" spans="1:44" s="210" customFormat="1" ht="20.100000000000001" customHeight="1">
      <c r="B16" s="596" t="s">
        <v>250</v>
      </c>
      <c r="C16" s="596"/>
      <c r="D16" s="596"/>
      <c r="E16" s="596"/>
      <c r="F16" s="596"/>
      <c r="G16" s="596"/>
      <c r="H16" s="596"/>
      <c r="I16" s="596"/>
      <c r="J16" s="596"/>
      <c r="K16" s="596"/>
      <c r="L16" s="596"/>
      <c r="M16" s="596"/>
      <c r="N16" s="596"/>
      <c r="O16" s="596"/>
      <c r="P16" s="596"/>
      <c r="Q16" s="596"/>
      <c r="R16" s="596"/>
      <c r="S16" s="596"/>
      <c r="T16" s="596"/>
      <c r="U16" s="596"/>
      <c r="V16" s="596"/>
      <c r="W16" s="596"/>
      <c r="X16" s="596"/>
      <c r="Y16" s="596"/>
      <c r="Z16" s="596"/>
      <c r="AA16" s="596"/>
      <c r="AB16" s="596"/>
      <c r="AC16" s="596"/>
      <c r="AD16" s="596"/>
      <c r="AE16" s="596"/>
      <c r="AF16" s="596"/>
      <c r="AG16" s="218"/>
    </row>
    <row r="17" spans="1:33" s="210" customFormat="1" ht="20.100000000000001" customHeight="1">
      <c r="A17" s="219"/>
      <c r="B17" s="596"/>
      <c r="C17" s="596"/>
      <c r="D17" s="596"/>
      <c r="E17" s="596"/>
      <c r="F17" s="596"/>
      <c r="G17" s="596"/>
      <c r="H17" s="596"/>
      <c r="I17" s="596"/>
      <c r="J17" s="596"/>
      <c r="K17" s="596"/>
      <c r="L17" s="596"/>
      <c r="M17" s="596"/>
      <c r="N17" s="596"/>
      <c r="O17" s="596"/>
      <c r="P17" s="596"/>
      <c r="Q17" s="596"/>
      <c r="R17" s="596"/>
      <c r="S17" s="596"/>
      <c r="T17" s="596"/>
      <c r="U17" s="596"/>
      <c r="V17" s="596"/>
      <c r="W17" s="596"/>
      <c r="X17" s="596"/>
      <c r="Y17" s="596"/>
      <c r="Z17" s="596"/>
      <c r="AA17" s="596"/>
      <c r="AB17" s="596"/>
      <c r="AC17" s="596"/>
      <c r="AD17" s="596"/>
      <c r="AE17" s="596"/>
      <c r="AF17" s="596"/>
      <c r="AG17" s="220"/>
    </row>
    <row r="18" spans="1:33" s="210" customFormat="1" ht="20.100000000000001" customHeight="1">
      <c r="A18" s="212"/>
      <c r="B18" s="533" t="s">
        <v>231</v>
      </c>
      <c r="C18" s="534"/>
      <c r="D18" s="534"/>
      <c r="E18" s="534"/>
      <c r="F18" s="534"/>
      <c r="G18" s="535"/>
      <c r="H18" s="624" t="s">
        <v>124</v>
      </c>
      <c r="I18" s="625"/>
      <c r="J18" s="625"/>
      <c r="K18" s="625"/>
      <c r="L18" s="626"/>
      <c r="M18" s="618" t="s">
        <v>95</v>
      </c>
      <c r="N18" s="619"/>
      <c r="O18" s="619"/>
      <c r="P18" s="619"/>
      <c r="Q18" s="620"/>
      <c r="R18" s="517" t="s">
        <v>44</v>
      </c>
      <c r="S18" s="519"/>
      <c r="T18" s="519"/>
      <c r="U18" s="519"/>
      <c r="V18" s="520"/>
      <c r="W18" s="517" t="s">
        <v>45</v>
      </c>
      <c r="X18" s="519"/>
      <c r="Y18" s="519"/>
      <c r="Z18" s="519"/>
      <c r="AA18" s="520"/>
      <c r="AB18" s="517" t="s">
        <v>17</v>
      </c>
      <c r="AC18" s="519"/>
      <c r="AD18" s="519"/>
      <c r="AE18" s="519"/>
      <c r="AF18" s="520"/>
      <c r="AG18" s="202"/>
    </row>
    <row r="19" spans="1:33" s="111" customFormat="1" ht="20.100000000000001" customHeight="1">
      <c r="A19" s="221"/>
      <c r="B19" s="536"/>
      <c r="C19" s="532"/>
      <c r="D19" s="532"/>
      <c r="E19" s="532"/>
      <c r="F19" s="532"/>
      <c r="G19" s="537"/>
      <c r="H19" s="578">
        <v>0</v>
      </c>
      <c r="I19" s="582"/>
      <c r="J19" s="582"/>
      <c r="K19" s="582"/>
      <c r="L19" s="579"/>
      <c r="M19" s="578">
        <v>37</v>
      </c>
      <c r="N19" s="582"/>
      <c r="O19" s="582"/>
      <c r="P19" s="582"/>
      <c r="Q19" s="579"/>
      <c r="R19" s="575">
        <v>31</v>
      </c>
      <c r="S19" s="580"/>
      <c r="T19" s="580"/>
      <c r="U19" s="580"/>
      <c r="V19" s="576"/>
      <c r="W19" s="575">
        <v>15</v>
      </c>
      <c r="X19" s="580"/>
      <c r="Y19" s="580"/>
      <c r="Z19" s="580"/>
      <c r="AA19" s="576"/>
      <c r="AB19" s="575">
        <f>SUM(H19:AA19)</f>
        <v>83</v>
      </c>
      <c r="AC19" s="580"/>
      <c r="AD19" s="580"/>
      <c r="AE19" s="580"/>
      <c r="AF19" s="576"/>
    </row>
    <row r="20" spans="1:33" s="210" customFormat="1" ht="18.75" customHeight="1">
      <c r="A20" s="219"/>
      <c r="B20" s="634" t="s">
        <v>217</v>
      </c>
      <c r="C20" s="634"/>
      <c r="D20" s="634"/>
      <c r="E20" s="634"/>
      <c r="F20" s="634"/>
      <c r="G20" s="634"/>
      <c r="H20" s="634"/>
      <c r="I20" s="634"/>
      <c r="J20" s="634"/>
      <c r="K20" s="634"/>
      <c r="L20" s="634"/>
      <c r="M20" s="634"/>
      <c r="N20" s="634"/>
      <c r="O20" s="634"/>
      <c r="P20" s="634"/>
      <c r="Q20" s="634"/>
      <c r="R20" s="634"/>
      <c r="S20" s="634"/>
      <c r="T20" s="634"/>
      <c r="U20" s="634"/>
      <c r="V20" s="634"/>
      <c r="W20" s="634"/>
      <c r="X20" s="634"/>
      <c r="Y20" s="634"/>
      <c r="Z20" s="634"/>
      <c r="AA20" s="634"/>
      <c r="AB20" s="634"/>
      <c r="AC20" s="634"/>
      <c r="AD20" s="634"/>
      <c r="AE20" s="634"/>
      <c r="AF20" s="634"/>
    </row>
    <row r="21" spans="1:33" s="68" customFormat="1" ht="18.75" customHeight="1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</row>
    <row r="22" spans="1:33" s="210" customFormat="1" ht="13.5" customHeight="1">
      <c r="A22" s="219"/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</row>
    <row r="23" spans="1:33" s="210" customFormat="1" ht="20.100000000000001" customHeight="1">
      <c r="A23" s="212"/>
      <c r="B23" s="597" t="s">
        <v>121</v>
      </c>
      <c r="C23" s="598"/>
      <c r="D23" s="598"/>
      <c r="E23" s="598"/>
      <c r="F23" s="598"/>
      <c r="G23" s="599"/>
      <c r="H23" s="624" t="s">
        <v>124</v>
      </c>
      <c r="I23" s="625"/>
      <c r="J23" s="625"/>
      <c r="K23" s="625"/>
      <c r="L23" s="626"/>
      <c r="M23" s="618" t="s">
        <v>95</v>
      </c>
      <c r="N23" s="619"/>
      <c r="O23" s="619"/>
      <c r="P23" s="619"/>
      <c r="Q23" s="620"/>
      <c r="R23" s="517" t="s">
        <v>44</v>
      </c>
      <c r="S23" s="519"/>
      <c r="T23" s="519"/>
      <c r="U23" s="519"/>
      <c r="V23" s="520"/>
      <c r="W23" s="517" t="s">
        <v>45</v>
      </c>
      <c r="X23" s="519"/>
      <c r="Y23" s="519"/>
      <c r="Z23" s="519"/>
      <c r="AA23" s="520"/>
      <c r="AB23" s="517" t="s">
        <v>17</v>
      </c>
      <c r="AC23" s="519"/>
      <c r="AD23" s="519"/>
      <c r="AE23" s="519"/>
      <c r="AF23" s="520"/>
    </row>
    <row r="24" spans="1:33" s="210" customFormat="1" ht="20.100000000000001" customHeight="1" thickBot="1">
      <c r="A24" s="212"/>
      <c r="B24" s="600"/>
      <c r="C24" s="601"/>
      <c r="D24" s="601"/>
      <c r="E24" s="601"/>
      <c r="F24" s="601"/>
      <c r="G24" s="602"/>
      <c r="H24" s="615" t="s">
        <v>162</v>
      </c>
      <c r="I24" s="616"/>
      <c r="J24" s="621" t="s">
        <v>46</v>
      </c>
      <c r="K24" s="622"/>
      <c r="L24" s="623"/>
      <c r="M24" s="615" t="s">
        <v>162</v>
      </c>
      <c r="N24" s="616"/>
      <c r="O24" s="621" t="s">
        <v>46</v>
      </c>
      <c r="P24" s="622"/>
      <c r="Q24" s="623"/>
      <c r="R24" s="615" t="s">
        <v>162</v>
      </c>
      <c r="S24" s="616"/>
      <c r="T24" s="621" t="s">
        <v>46</v>
      </c>
      <c r="U24" s="622"/>
      <c r="V24" s="623"/>
      <c r="W24" s="615" t="s">
        <v>162</v>
      </c>
      <c r="X24" s="616"/>
      <c r="Y24" s="621" t="s">
        <v>46</v>
      </c>
      <c r="Z24" s="622"/>
      <c r="AA24" s="623"/>
      <c r="AB24" s="615" t="s">
        <v>162</v>
      </c>
      <c r="AC24" s="616"/>
      <c r="AD24" s="621" t="s">
        <v>46</v>
      </c>
      <c r="AE24" s="622"/>
      <c r="AF24" s="623"/>
    </row>
    <row r="25" spans="1:33" s="111" customFormat="1" ht="20.100000000000001" customHeight="1" thickTop="1">
      <c r="A25" s="221"/>
      <c r="B25" s="610" t="s">
        <v>39</v>
      </c>
      <c r="C25" s="610"/>
      <c r="D25" s="610"/>
      <c r="E25" s="610"/>
      <c r="F25" s="610"/>
      <c r="G25" s="610"/>
      <c r="H25" s="603">
        <v>0</v>
      </c>
      <c r="I25" s="604"/>
      <c r="J25" s="603">
        <v>0</v>
      </c>
      <c r="K25" s="633"/>
      <c r="L25" s="604"/>
      <c r="M25" s="603">
        <v>33</v>
      </c>
      <c r="N25" s="604"/>
      <c r="O25" s="603">
        <v>4128</v>
      </c>
      <c r="P25" s="633"/>
      <c r="Q25" s="604"/>
      <c r="R25" s="611">
        <v>28</v>
      </c>
      <c r="S25" s="612"/>
      <c r="T25" s="611">
        <v>5662</v>
      </c>
      <c r="U25" s="614"/>
      <c r="V25" s="612"/>
      <c r="W25" s="611">
        <v>12</v>
      </c>
      <c r="X25" s="612"/>
      <c r="Y25" s="611">
        <v>1797</v>
      </c>
      <c r="Z25" s="614"/>
      <c r="AA25" s="612"/>
      <c r="AB25" s="611">
        <f>H25+M25+R25+W25</f>
        <v>73</v>
      </c>
      <c r="AC25" s="612"/>
      <c r="AD25" s="611">
        <f>SUM(J25,O25,T25,Y25)</f>
        <v>11587</v>
      </c>
      <c r="AE25" s="614"/>
      <c r="AF25" s="612"/>
    </row>
    <row r="26" spans="1:33" s="111" customFormat="1" ht="20.100000000000001" customHeight="1">
      <c r="A26" s="221"/>
      <c r="B26" s="613" t="s">
        <v>232</v>
      </c>
      <c r="C26" s="613"/>
      <c r="D26" s="613"/>
      <c r="E26" s="613"/>
      <c r="F26" s="613"/>
      <c r="G26" s="613"/>
      <c r="H26" s="578">
        <v>0</v>
      </c>
      <c r="I26" s="579"/>
      <c r="J26" s="578">
        <v>0</v>
      </c>
      <c r="K26" s="582"/>
      <c r="L26" s="579"/>
      <c r="M26" s="578">
        <v>7</v>
      </c>
      <c r="N26" s="579"/>
      <c r="O26" s="578">
        <v>66</v>
      </c>
      <c r="P26" s="582"/>
      <c r="Q26" s="579"/>
      <c r="R26" s="575">
        <v>2</v>
      </c>
      <c r="S26" s="576"/>
      <c r="T26" s="575">
        <v>165</v>
      </c>
      <c r="U26" s="580"/>
      <c r="V26" s="576"/>
      <c r="W26" s="575">
        <v>3</v>
      </c>
      <c r="X26" s="576"/>
      <c r="Y26" s="575">
        <v>474</v>
      </c>
      <c r="Z26" s="580"/>
      <c r="AA26" s="576"/>
      <c r="AB26" s="575">
        <f>H26+M26+R26+W26</f>
        <v>12</v>
      </c>
      <c r="AC26" s="576"/>
      <c r="AD26" s="575">
        <f>SUM(J26,O26,T26,Y26)</f>
        <v>705</v>
      </c>
      <c r="AE26" s="580"/>
      <c r="AF26" s="576"/>
    </row>
    <row r="27" spans="1:33" s="111" customFormat="1" ht="20.100000000000001" customHeight="1">
      <c r="A27" s="221"/>
      <c r="B27" s="577" t="s">
        <v>49</v>
      </c>
      <c r="C27" s="577"/>
      <c r="D27" s="577"/>
      <c r="E27" s="577"/>
      <c r="F27" s="577"/>
      <c r="G27" s="577"/>
      <c r="H27" s="578">
        <v>0</v>
      </c>
      <c r="I27" s="579"/>
      <c r="J27" s="578">
        <v>0</v>
      </c>
      <c r="K27" s="582"/>
      <c r="L27" s="579"/>
      <c r="M27" s="578">
        <v>4</v>
      </c>
      <c r="N27" s="579"/>
      <c r="O27" s="578">
        <v>69</v>
      </c>
      <c r="P27" s="582"/>
      <c r="Q27" s="579"/>
      <c r="R27" s="575">
        <v>1</v>
      </c>
      <c r="S27" s="576"/>
      <c r="T27" s="575">
        <v>243</v>
      </c>
      <c r="U27" s="580"/>
      <c r="V27" s="576"/>
      <c r="W27" s="575">
        <v>0</v>
      </c>
      <c r="X27" s="576"/>
      <c r="Y27" s="575">
        <v>0</v>
      </c>
      <c r="Z27" s="580"/>
      <c r="AA27" s="576"/>
      <c r="AB27" s="575">
        <f>H27+M27+R27+W27</f>
        <v>5</v>
      </c>
      <c r="AC27" s="576"/>
      <c r="AD27" s="575">
        <f>SUM(J27,O27,T27,Y27)</f>
        <v>312</v>
      </c>
      <c r="AE27" s="580"/>
      <c r="AF27" s="576"/>
    </row>
    <row r="28" spans="1:33" s="111" customFormat="1" ht="20.100000000000001" customHeight="1">
      <c r="A28" s="221"/>
      <c r="B28" s="577" t="s">
        <v>50</v>
      </c>
      <c r="C28" s="577"/>
      <c r="D28" s="577"/>
      <c r="E28" s="577"/>
      <c r="F28" s="577"/>
      <c r="G28" s="577"/>
      <c r="H28" s="578">
        <v>0</v>
      </c>
      <c r="I28" s="579"/>
      <c r="J28" s="578">
        <v>0</v>
      </c>
      <c r="K28" s="582"/>
      <c r="L28" s="579"/>
      <c r="M28" s="578">
        <v>5</v>
      </c>
      <c r="N28" s="579"/>
      <c r="O28" s="578">
        <v>276</v>
      </c>
      <c r="P28" s="582"/>
      <c r="Q28" s="579"/>
      <c r="R28" s="575">
        <v>1</v>
      </c>
      <c r="S28" s="576"/>
      <c r="T28" s="575">
        <v>298</v>
      </c>
      <c r="U28" s="580"/>
      <c r="V28" s="576"/>
      <c r="W28" s="575">
        <v>1</v>
      </c>
      <c r="X28" s="576"/>
      <c r="Y28" s="575">
        <v>26</v>
      </c>
      <c r="Z28" s="580"/>
      <c r="AA28" s="576"/>
      <c r="AB28" s="575">
        <f>H28+M28+R28+W28</f>
        <v>7</v>
      </c>
      <c r="AC28" s="576"/>
      <c r="AD28" s="575">
        <f>SUM(J28,O28,T28,Y28)</f>
        <v>600</v>
      </c>
      <c r="AE28" s="580"/>
      <c r="AF28" s="576"/>
    </row>
    <row r="29" spans="1:33" s="111" customFormat="1" ht="20.100000000000001" customHeight="1" thickBot="1">
      <c r="A29" s="221"/>
      <c r="B29" s="581" t="s">
        <v>51</v>
      </c>
      <c r="C29" s="581"/>
      <c r="D29" s="581"/>
      <c r="E29" s="581"/>
      <c r="F29" s="581"/>
      <c r="G29" s="581"/>
      <c r="H29" s="584">
        <v>0</v>
      </c>
      <c r="I29" s="586"/>
      <c r="J29" s="584">
        <v>0</v>
      </c>
      <c r="K29" s="585"/>
      <c r="L29" s="586"/>
      <c r="M29" s="584">
        <v>4</v>
      </c>
      <c r="N29" s="586"/>
      <c r="O29" s="584">
        <v>41</v>
      </c>
      <c r="P29" s="585"/>
      <c r="Q29" s="586"/>
      <c r="R29" s="570">
        <v>0</v>
      </c>
      <c r="S29" s="572"/>
      <c r="T29" s="570">
        <v>0</v>
      </c>
      <c r="U29" s="571"/>
      <c r="V29" s="572"/>
      <c r="W29" s="570">
        <v>0</v>
      </c>
      <c r="X29" s="572"/>
      <c r="Y29" s="570">
        <v>0</v>
      </c>
      <c r="Z29" s="571"/>
      <c r="AA29" s="572"/>
      <c r="AB29" s="570">
        <f>H29+M29+R29+W29</f>
        <v>4</v>
      </c>
      <c r="AC29" s="572"/>
      <c r="AD29" s="570">
        <f>SUM(J29,O29,T29,Y29)</f>
        <v>41</v>
      </c>
      <c r="AE29" s="571"/>
      <c r="AF29" s="572"/>
    </row>
    <row r="30" spans="1:33" s="111" customFormat="1" ht="20.100000000000001" customHeight="1" thickTop="1">
      <c r="A30" s="221"/>
      <c r="B30" s="583" t="s">
        <v>53</v>
      </c>
      <c r="C30" s="583"/>
      <c r="D30" s="583"/>
      <c r="E30" s="583"/>
      <c r="F30" s="583"/>
      <c r="G30" s="583"/>
      <c r="H30" s="588">
        <f>SUM(H25:I29)</f>
        <v>0</v>
      </c>
      <c r="I30" s="590"/>
      <c r="J30" s="588">
        <f>SUM(J25:L29)</f>
        <v>0</v>
      </c>
      <c r="K30" s="589"/>
      <c r="L30" s="590"/>
      <c r="M30" s="588">
        <f>SUM(M25:N29)</f>
        <v>53</v>
      </c>
      <c r="N30" s="590"/>
      <c r="O30" s="588">
        <f>SUM(O25:Q29)</f>
        <v>4580</v>
      </c>
      <c r="P30" s="589"/>
      <c r="Q30" s="590"/>
      <c r="R30" s="573">
        <f>SUM(R25:S29)</f>
        <v>32</v>
      </c>
      <c r="S30" s="574"/>
      <c r="T30" s="573">
        <f>SUM(T25:V29)</f>
        <v>6368</v>
      </c>
      <c r="U30" s="617"/>
      <c r="V30" s="574"/>
      <c r="W30" s="573">
        <f>SUM(W25:X29)</f>
        <v>16</v>
      </c>
      <c r="X30" s="574"/>
      <c r="Y30" s="573">
        <f>SUM(Y25:AA29)</f>
        <v>2297</v>
      </c>
      <c r="Z30" s="617"/>
      <c r="AA30" s="574"/>
      <c r="AB30" s="573">
        <f>SUM(AB25:AC29)</f>
        <v>101</v>
      </c>
      <c r="AC30" s="574"/>
      <c r="AD30" s="573">
        <f>SUM(AD25:AF29)</f>
        <v>13245</v>
      </c>
      <c r="AE30" s="617"/>
      <c r="AF30" s="574"/>
    </row>
    <row r="31" spans="1:33" s="210" customFormat="1" ht="20.100000000000001" customHeight="1">
      <c r="A31" s="212"/>
      <c r="B31" s="627" t="s">
        <v>218</v>
      </c>
      <c r="C31" s="627"/>
      <c r="D31" s="627"/>
      <c r="E31" s="627"/>
      <c r="F31" s="627"/>
      <c r="G31" s="627"/>
      <c r="H31" s="627"/>
      <c r="I31" s="627"/>
      <c r="J31" s="627"/>
      <c r="K31" s="627"/>
      <c r="L31" s="627"/>
      <c r="M31" s="627"/>
      <c r="N31" s="627"/>
      <c r="O31" s="627"/>
      <c r="P31" s="627"/>
      <c r="Q31" s="627"/>
      <c r="R31" s="627"/>
      <c r="S31" s="627"/>
      <c r="T31" s="627"/>
      <c r="U31" s="627"/>
      <c r="V31" s="627"/>
      <c r="W31" s="627"/>
      <c r="X31" s="627"/>
      <c r="Y31" s="627"/>
      <c r="Z31" s="627"/>
      <c r="AA31" s="627"/>
      <c r="AB31" s="627"/>
      <c r="AC31" s="627"/>
      <c r="AD31" s="627"/>
      <c r="AE31" s="627"/>
      <c r="AF31" s="627"/>
    </row>
    <row r="32" spans="1:33" ht="24" customHeight="1"/>
    <row r="33" spans="1:53" s="68" customFormat="1" ht="20.25" customHeight="1">
      <c r="A33" s="209" t="s">
        <v>294</v>
      </c>
      <c r="B33" s="66"/>
      <c r="C33" s="66"/>
      <c r="D33" s="66"/>
      <c r="E33" s="67"/>
      <c r="F33" s="67"/>
      <c r="O33" s="69"/>
    </row>
    <row r="34" spans="1:53" s="223" customFormat="1" ht="20.25" customHeight="1">
      <c r="A34" s="223" t="s">
        <v>47</v>
      </c>
      <c r="B34" s="223" t="s">
        <v>251</v>
      </c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</row>
    <row r="35" spans="1:53" s="224" customFormat="1" ht="20.100000000000001" customHeight="1">
      <c r="A35" s="224" t="s">
        <v>47</v>
      </c>
      <c r="B35" s="567" t="s">
        <v>96</v>
      </c>
      <c r="C35" s="568"/>
      <c r="D35" s="568"/>
      <c r="E35" s="568"/>
      <c r="F35" s="568"/>
      <c r="G35" s="568"/>
      <c r="H35" s="568"/>
      <c r="I35" s="568"/>
      <c r="J35" s="569"/>
      <c r="K35" s="587">
        <v>281</v>
      </c>
      <c r="L35" s="587"/>
      <c r="M35" s="587"/>
      <c r="N35" s="587"/>
      <c r="O35" s="587"/>
      <c r="AJ35" s="225"/>
      <c r="AT35" s="210"/>
      <c r="AU35" s="210"/>
      <c r="AV35" s="210"/>
      <c r="AW35" s="210"/>
      <c r="AX35" s="210"/>
      <c r="AY35" s="210"/>
      <c r="AZ35" s="210"/>
      <c r="BA35" s="210"/>
    </row>
    <row r="36" spans="1:53" s="226" customFormat="1" ht="20.100000000000001" customHeight="1">
      <c r="B36" s="627" t="s">
        <v>219</v>
      </c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27"/>
      <c r="P36" s="635"/>
      <c r="Q36" s="635"/>
      <c r="R36" s="635"/>
      <c r="S36" s="635"/>
      <c r="T36" s="635"/>
      <c r="U36" s="635"/>
      <c r="V36" s="635"/>
      <c r="W36" s="635"/>
      <c r="X36" s="635"/>
      <c r="Y36" s="635"/>
      <c r="Z36" s="635"/>
      <c r="AA36" s="635"/>
      <c r="AB36" s="635"/>
      <c r="AC36" s="635"/>
      <c r="AD36" s="635"/>
      <c r="AE36" s="635"/>
      <c r="AF36" s="635"/>
      <c r="AT36" s="76"/>
      <c r="AU36" s="76"/>
      <c r="AV36" s="76"/>
      <c r="AW36" s="76"/>
      <c r="AX36" s="76"/>
      <c r="AY36" s="76"/>
      <c r="AZ36" s="76"/>
      <c r="BA36" s="76"/>
    </row>
    <row r="37" spans="1:53" ht="19.5" customHeight="1">
      <c r="AT37" s="68"/>
      <c r="AU37" s="68"/>
      <c r="AV37" s="68"/>
      <c r="AW37" s="68"/>
      <c r="AX37" s="68"/>
      <c r="AY37" s="68"/>
      <c r="AZ37" s="68"/>
      <c r="BA37" s="68"/>
    </row>
    <row r="38" spans="1:53" ht="18" customHeight="1">
      <c r="AT38" s="223"/>
      <c r="AU38" s="223"/>
      <c r="AV38" s="223"/>
      <c r="AW38" s="223"/>
      <c r="AX38" s="223"/>
      <c r="AY38" s="223"/>
      <c r="AZ38" s="223"/>
      <c r="BA38" s="223"/>
    </row>
    <row r="39" spans="1:53" ht="18" customHeight="1">
      <c r="AT39" s="224"/>
      <c r="AU39" s="224"/>
      <c r="AV39" s="224"/>
      <c r="AW39" s="224"/>
      <c r="AX39" s="224"/>
      <c r="AY39" s="224"/>
      <c r="AZ39" s="224"/>
      <c r="BA39" s="224"/>
    </row>
    <row r="40" spans="1:53" ht="20.25" customHeight="1">
      <c r="AT40" s="226"/>
      <c r="AU40" s="226"/>
      <c r="AV40" s="226"/>
      <c r="AW40" s="226"/>
      <c r="AX40" s="226"/>
      <c r="AY40" s="226"/>
      <c r="AZ40" s="226"/>
      <c r="BA40" s="226"/>
    </row>
  </sheetData>
  <mergeCells count="128">
    <mergeCell ref="B36:AF36"/>
    <mergeCell ref="AB19:AF19"/>
    <mergeCell ref="J25:L25"/>
    <mergeCell ref="O8:V8"/>
    <mergeCell ref="T29:V29"/>
    <mergeCell ref="R26:S26"/>
    <mergeCell ref="M23:Q23"/>
    <mergeCell ref="O4:V4"/>
    <mergeCell ref="O5:V5"/>
    <mergeCell ref="O11:V11"/>
    <mergeCell ref="O12:V12"/>
    <mergeCell ref="W4:AA4"/>
    <mergeCell ref="W5:AA5"/>
    <mergeCell ref="W9:AA9"/>
    <mergeCell ref="W8:AA8"/>
    <mergeCell ref="W11:AA11"/>
    <mergeCell ref="W12:AA12"/>
    <mergeCell ref="W29:X29"/>
    <mergeCell ref="B6:N6"/>
    <mergeCell ref="O6:V6"/>
    <mergeCell ref="W6:AA6"/>
    <mergeCell ref="O10:V10"/>
    <mergeCell ref="W10:AA10"/>
    <mergeCell ref="B11:N11"/>
    <mergeCell ref="B5:N5"/>
    <mergeCell ref="W18:AA18"/>
    <mergeCell ref="J24:L24"/>
    <mergeCell ref="H24:I24"/>
    <mergeCell ref="AB18:AF18"/>
    <mergeCell ref="AD26:AF26"/>
    <mergeCell ref="M24:N24"/>
    <mergeCell ref="R19:V19"/>
    <mergeCell ref="B9:N9"/>
    <mergeCell ref="H26:I26"/>
    <mergeCell ref="B8:N8"/>
    <mergeCell ref="O9:V9"/>
    <mergeCell ref="B7:N7"/>
    <mergeCell ref="O7:V7"/>
    <mergeCell ref="W7:AA7"/>
    <mergeCell ref="O25:Q25"/>
    <mergeCell ref="O26:Q26"/>
    <mergeCell ref="AB26:AC26"/>
    <mergeCell ref="W26:X26"/>
    <mergeCell ref="T26:V26"/>
    <mergeCell ref="H25:I25"/>
    <mergeCell ref="B20:AF20"/>
    <mergeCell ref="B18:G19"/>
    <mergeCell ref="AD24:AF24"/>
    <mergeCell ref="B31:AF31"/>
    <mergeCell ref="H30:I30"/>
    <mergeCell ref="M28:N28"/>
    <mergeCell ref="H29:I29"/>
    <mergeCell ref="W27:X27"/>
    <mergeCell ref="O27:Q27"/>
    <mergeCell ref="R29:S29"/>
    <mergeCell ref="Y27:AA27"/>
    <mergeCell ref="M27:N27"/>
    <mergeCell ref="AD30:AF30"/>
    <mergeCell ref="W24:X24"/>
    <mergeCell ref="W23:AA23"/>
    <mergeCell ref="M18:Q18"/>
    <mergeCell ref="Y26:AA26"/>
    <mergeCell ref="R18:V18"/>
    <mergeCell ref="T25:V25"/>
    <mergeCell ref="T24:V24"/>
    <mergeCell ref="H18:L18"/>
    <mergeCell ref="H23:L23"/>
    <mergeCell ref="Y24:AA24"/>
    <mergeCell ref="O24:Q24"/>
    <mergeCell ref="H19:L19"/>
    <mergeCell ref="J26:L26"/>
    <mergeCell ref="AB25:AC25"/>
    <mergeCell ref="Y30:AA30"/>
    <mergeCell ref="AD29:AF29"/>
    <mergeCell ref="Y25:AA25"/>
    <mergeCell ref="AB28:AC28"/>
    <mergeCell ref="AB29:AC29"/>
    <mergeCell ref="AD27:AF27"/>
    <mergeCell ref="T30:V30"/>
    <mergeCell ref="AB30:AC30"/>
    <mergeCell ref="B2:AE3"/>
    <mergeCell ref="AD28:AF28"/>
    <mergeCell ref="B12:N12"/>
    <mergeCell ref="B16:AF17"/>
    <mergeCell ref="B23:G24"/>
    <mergeCell ref="M25:N25"/>
    <mergeCell ref="B4:N4"/>
    <mergeCell ref="AB27:AC27"/>
    <mergeCell ref="B13:AA13"/>
    <mergeCell ref="B10:N10"/>
    <mergeCell ref="B25:G25"/>
    <mergeCell ref="W25:X25"/>
    <mergeCell ref="M19:Q19"/>
    <mergeCell ref="T28:V28"/>
    <mergeCell ref="W28:X28"/>
    <mergeCell ref="O28:Q28"/>
    <mergeCell ref="B26:G26"/>
    <mergeCell ref="AD25:AF25"/>
    <mergeCell ref="R23:V23"/>
    <mergeCell ref="R25:S25"/>
    <mergeCell ref="AB23:AF23"/>
    <mergeCell ref="R24:S24"/>
    <mergeCell ref="AB24:AC24"/>
    <mergeCell ref="W19:AA19"/>
    <mergeCell ref="B35:J35"/>
    <mergeCell ref="Y29:AA29"/>
    <mergeCell ref="W30:X30"/>
    <mergeCell ref="R27:S27"/>
    <mergeCell ref="B27:G27"/>
    <mergeCell ref="H27:I27"/>
    <mergeCell ref="T27:V27"/>
    <mergeCell ref="Y28:AA28"/>
    <mergeCell ref="M26:N26"/>
    <mergeCell ref="B29:G29"/>
    <mergeCell ref="B28:G28"/>
    <mergeCell ref="R28:S28"/>
    <mergeCell ref="J28:L28"/>
    <mergeCell ref="B30:G30"/>
    <mergeCell ref="J29:L29"/>
    <mergeCell ref="R30:S30"/>
    <mergeCell ref="H28:I28"/>
    <mergeCell ref="K35:O35"/>
    <mergeCell ref="J30:L30"/>
    <mergeCell ref="M30:N30"/>
    <mergeCell ref="J27:L27"/>
    <mergeCell ref="O30:Q30"/>
    <mergeCell ref="M29:N29"/>
    <mergeCell ref="O29:Q29"/>
  </mergeCells>
  <phoneticPr fontId="2"/>
  <pageMargins left="0.70866141732283472" right="0.39370078740157483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Medium,標準"32&amp;R&amp;"ＭＳ ゴシック,標準"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34DD-2422-480D-B151-D5A82C3E18A3}">
  <dimension ref="A1:X65"/>
  <sheetViews>
    <sheetView tabSelected="1" zoomScaleNormal="100" workbookViewId="0">
      <selection activeCell="M18" sqref="M18"/>
    </sheetView>
  </sheetViews>
  <sheetFormatPr defaultColWidth="5" defaultRowHeight="14.25"/>
  <cols>
    <col min="1" max="1" width="2.625" style="93" customWidth="1"/>
    <col min="2" max="2" width="1.5" style="93" customWidth="1"/>
    <col min="3" max="4" width="7.5" style="92" customWidth="1"/>
    <col min="5" max="5" width="8.125" style="92" customWidth="1"/>
    <col min="6" max="6" width="8.625" style="92" customWidth="1"/>
    <col min="7" max="10" width="8.125" style="92" customWidth="1"/>
    <col min="11" max="12" width="7.5" style="92" customWidth="1"/>
    <col min="13" max="13" width="3.875" style="93" customWidth="1"/>
    <col min="14" max="15" width="5.125" style="93" customWidth="1"/>
    <col min="16" max="19" width="6.75" style="93" customWidth="1"/>
    <col min="20" max="27" width="4.625" style="93" customWidth="1"/>
    <col min="28" max="16384" width="5" style="93"/>
  </cols>
  <sheetData>
    <row r="1" spans="1:24" s="77" customFormat="1" ht="21" customHeight="1">
      <c r="A1" s="227" t="s">
        <v>295</v>
      </c>
      <c r="C1" s="78"/>
      <c r="D1" s="78"/>
      <c r="E1" s="78"/>
      <c r="F1" s="78"/>
      <c r="G1" s="79"/>
      <c r="H1" s="79"/>
      <c r="I1" s="80"/>
      <c r="J1" s="80"/>
      <c r="K1" s="80"/>
      <c r="L1" s="80"/>
      <c r="M1" s="80"/>
      <c r="O1" s="81"/>
    </row>
    <row r="2" spans="1:24" s="130" customFormat="1" ht="19.5" customHeight="1">
      <c r="B2" s="248" t="s">
        <v>47</v>
      </c>
      <c r="C2" s="506" t="s">
        <v>252</v>
      </c>
      <c r="D2" s="651"/>
      <c r="E2" s="651"/>
      <c r="F2" s="651"/>
      <c r="G2" s="651"/>
      <c r="H2" s="651"/>
      <c r="I2" s="651"/>
      <c r="J2" s="651"/>
      <c r="K2" s="651"/>
      <c r="L2" s="651"/>
      <c r="M2" s="652"/>
      <c r="N2" s="164"/>
      <c r="O2" s="164"/>
      <c r="P2" s="164"/>
    </row>
    <row r="3" spans="1:24" s="130" customFormat="1" ht="19.5" customHeight="1">
      <c r="B3" s="248"/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2"/>
      <c r="N3" s="164"/>
      <c r="O3" s="164"/>
      <c r="P3" s="164"/>
    </row>
    <row r="4" spans="1:24" s="82" customFormat="1" ht="18" customHeight="1">
      <c r="B4" s="83"/>
      <c r="C4" s="84"/>
      <c r="D4" s="64"/>
      <c r="E4" s="64"/>
      <c r="F4" s="64"/>
      <c r="G4" s="64"/>
      <c r="H4" s="64"/>
      <c r="I4" s="64"/>
      <c r="J4" s="64"/>
      <c r="K4" s="64"/>
      <c r="L4" s="64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1:24" s="58" customFormat="1" ht="18" customHeight="1">
      <c r="B5" s="228" t="s">
        <v>135</v>
      </c>
      <c r="D5" s="63"/>
      <c r="E5" s="63"/>
      <c r="F5" s="63"/>
      <c r="G5" s="63"/>
      <c r="H5" s="63"/>
      <c r="I5" s="63"/>
      <c r="J5" s="63"/>
      <c r="K5" s="63"/>
      <c r="L5" s="63"/>
    </row>
    <row r="6" spans="1:24" s="58" customFormat="1" ht="7.5" customHeight="1">
      <c r="B6" s="63"/>
      <c r="D6" s="63"/>
      <c r="E6" s="63"/>
      <c r="F6" s="63"/>
      <c r="G6" s="63"/>
      <c r="H6" s="63"/>
      <c r="I6" s="63"/>
      <c r="J6" s="63"/>
      <c r="K6" s="63"/>
      <c r="L6" s="63"/>
    </row>
    <row r="7" spans="1:24" s="230" customFormat="1" ht="18" customHeight="1">
      <c r="B7" s="231"/>
      <c r="C7" s="655"/>
      <c r="D7" s="656"/>
      <c r="E7" s="575" t="s">
        <v>199</v>
      </c>
      <c r="F7" s="576"/>
      <c r="G7" s="517" t="s">
        <v>137</v>
      </c>
      <c r="H7" s="520"/>
      <c r="I7" s="517" t="s">
        <v>96</v>
      </c>
      <c r="J7" s="520"/>
      <c r="K7" s="116"/>
      <c r="L7" s="116"/>
      <c r="M7" s="116"/>
      <c r="N7" s="116"/>
      <c r="O7" s="231"/>
      <c r="P7" s="231"/>
      <c r="Q7" s="231"/>
      <c r="R7" s="231"/>
      <c r="S7" s="231"/>
      <c r="T7" s="231"/>
      <c r="U7" s="231"/>
      <c r="V7" s="231"/>
      <c r="W7" s="231"/>
      <c r="X7" s="231"/>
    </row>
    <row r="8" spans="1:24" s="232" customFormat="1" ht="18" customHeight="1">
      <c r="B8" s="233"/>
      <c r="C8" s="653" t="s">
        <v>131</v>
      </c>
      <c r="D8" s="654"/>
      <c r="E8" s="344">
        <v>136</v>
      </c>
      <c r="F8" s="346"/>
      <c r="G8" s="344">
        <v>4658</v>
      </c>
      <c r="H8" s="346"/>
      <c r="I8" s="344">
        <v>12675</v>
      </c>
      <c r="J8" s="346"/>
      <c r="K8" s="113"/>
      <c r="L8" s="113"/>
      <c r="M8" s="113"/>
      <c r="N8" s="113"/>
      <c r="O8" s="233"/>
      <c r="P8" s="233"/>
      <c r="Q8" s="233"/>
      <c r="R8" s="233"/>
      <c r="S8" s="233"/>
      <c r="T8" s="233"/>
      <c r="U8" s="233"/>
      <c r="V8" s="233"/>
      <c r="W8" s="233"/>
      <c r="X8" s="233"/>
    </row>
    <row r="9" spans="1:24" s="232" customFormat="1" ht="18" customHeight="1">
      <c r="B9" s="233"/>
      <c r="C9" s="319" t="s">
        <v>126</v>
      </c>
      <c r="D9" s="320"/>
      <c r="E9" s="344">
        <v>128</v>
      </c>
      <c r="F9" s="346"/>
      <c r="G9" s="344">
        <v>1485</v>
      </c>
      <c r="H9" s="346"/>
      <c r="I9" s="344">
        <v>4243</v>
      </c>
      <c r="J9" s="346"/>
      <c r="K9" s="113"/>
      <c r="L9" s="113"/>
      <c r="M9" s="113"/>
      <c r="N9" s="113"/>
      <c r="O9" s="233"/>
      <c r="P9" s="233"/>
      <c r="Q9" s="233"/>
      <c r="R9" s="233"/>
      <c r="S9" s="233"/>
      <c r="T9" s="233"/>
      <c r="U9" s="233"/>
      <c r="V9" s="233"/>
      <c r="W9" s="233"/>
      <c r="X9" s="233"/>
    </row>
    <row r="10" spans="1:24" s="198" customFormat="1" ht="18" customHeight="1">
      <c r="B10" s="234"/>
      <c r="C10" s="653" t="s">
        <v>132</v>
      </c>
      <c r="D10" s="654"/>
      <c r="E10" s="344">
        <v>78</v>
      </c>
      <c r="F10" s="346"/>
      <c r="G10" s="344">
        <v>1315</v>
      </c>
      <c r="H10" s="346"/>
      <c r="I10" s="344">
        <v>4084</v>
      </c>
      <c r="J10" s="346"/>
      <c r="K10" s="234"/>
      <c r="L10" s="234"/>
      <c r="M10" s="234"/>
      <c r="N10" s="118"/>
    </row>
    <row r="11" spans="1:24" s="230" customFormat="1" ht="18" customHeight="1">
      <c r="B11" s="231"/>
      <c r="C11" s="653" t="s">
        <v>133</v>
      </c>
      <c r="D11" s="654"/>
      <c r="E11" s="344">
        <v>16</v>
      </c>
      <c r="F11" s="346"/>
      <c r="G11" s="344">
        <v>118</v>
      </c>
      <c r="H11" s="346"/>
      <c r="I11" s="344">
        <v>349</v>
      </c>
      <c r="J11" s="346"/>
      <c r="K11" s="116"/>
      <c r="L11" s="235"/>
      <c r="M11" s="116"/>
      <c r="N11" s="116"/>
      <c r="O11" s="231"/>
      <c r="P11" s="231"/>
      <c r="Q11" s="231"/>
      <c r="R11" s="231"/>
      <c r="S11" s="231"/>
      <c r="T11" s="231"/>
      <c r="U11" s="231"/>
      <c r="V11" s="231"/>
      <c r="W11" s="231"/>
      <c r="X11" s="231"/>
    </row>
    <row r="12" spans="1:24" s="232" customFormat="1" ht="18" customHeight="1">
      <c r="B12" s="233"/>
      <c r="C12" s="319" t="s">
        <v>127</v>
      </c>
      <c r="D12" s="320"/>
      <c r="E12" s="344">
        <v>0</v>
      </c>
      <c r="F12" s="346"/>
      <c r="G12" s="344">
        <v>0</v>
      </c>
      <c r="H12" s="346"/>
      <c r="I12" s="344">
        <v>0</v>
      </c>
      <c r="J12" s="346"/>
      <c r="K12" s="113"/>
      <c r="L12" s="113"/>
      <c r="M12" s="113"/>
      <c r="N12" s="113"/>
      <c r="O12" s="233"/>
      <c r="P12" s="233"/>
      <c r="Q12" s="233"/>
      <c r="R12" s="233"/>
      <c r="S12" s="233"/>
      <c r="T12" s="233"/>
      <c r="U12" s="233"/>
      <c r="V12" s="233"/>
      <c r="W12" s="233"/>
      <c r="X12" s="233"/>
    </row>
    <row r="13" spans="1:24" s="232" customFormat="1" ht="18" customHeight="1">
      <c r="B13" s="233"/>
      <c r="C13" s="319" t="s">
        <v>128</v>
      </c>
      <c r="D13" s="320"/>
      <c r="E13" s="344">
        <v>34</v>
      </c>
      <c r="F13" s="346"/>
      <c r="G13" s="344">
        <v>456</v>
      </c>
      <c r="H13" s="346"/>
      <c r="I13" s="344">
        <v>1283</v>
      </c>
      <c r="J13" s="346"/>
      <c r="K13" s="113"/>
      <c r="L13" s="113"/>
      <c r="M13" s="113"/>
      <c r="N13" s="113"/>
      <c r="O13" s="233"/>
      <c r="P13" s="233"/>
      <c r="Q13" s="233"/>
      <c r="R13" s="233"/>
      <c r="S13" s="233"/>
      <c r="T13" s="233"/>
      <c r="U13" s="233"/>
      <c r="V13" s="233"/>
      <c r="W13" s="233"/>
      <c r="X13" s="233"/>
    </row>
    <row r="14" spans="1:24" s="232" customFormat="1" ht="18" customHeight="1">
      <c r="B14" s="233"/>
      <c r="C14" s="653" t="s">
        <v>134</v>
      </c>
      <c r="D14" s="654"/>
      <c r="E14" s="344">
        <v>7</v>
      </c>
      <c r="F14" s="346"/>
      <c r="G14" s="344">
        <v>71</v>
      </c>
      <c r="H14" s="346"/>
      <c r="I14" s="344">
        <v>215</v>
      </c>
      <c r="J14" s="346"/>
      <c r="K14" s="113"/>
      <c r="L14" s="113"/>
      <c r="M14" s="113"/>
      <c r="N14" s="113"/>
      <c r="O14" s="233"/>
      <c r="P14" s="233"/>
      <c r="Q14" s="233"/>
      <c r="R14" s="233"/>
      <c r="S14" s="233"/>
      <c r="T14" s="233"/>
      <c r="U14" s="233"/>
      <c r="V14" s="233"/>
      <c r="W14" s="233"/>
      <c r="X14" s="233"/>
    </row>
    <row r="15" spans="1:24" s="232" customFormat="1" ht="18" customHeight="1">
      <c r="B15" s="233"/>
      <c r="C15" s="319" t="s">
        <v>129</v>
      </c>
      <c r="D15" s="320"/>
      <c r="E15" s="344">
        <v>2</v>
      </c>
      <c r="F15" s="346"/>
      <c r="G15" s="344">
        <v>19</v>
      </c>
      <c r="H15" s="346"/>
      <c r="I15" s="344">
        <v>84</v>
      </c>
      <c r="J15" s="346"/>
      <c r="K15" s="113"/>
      <c r="L15" s="113"/>
      <c r="M15" s="113"/>
      <c r="N15" s="113"/>
      <c r="O15" s="233"/>
      <c r="P15" s="233"/>
      <c r="Q15" s="233"/>
      <c r="R15" s="233"/>
      <c r="S15" s="233"/>
      <c r="T15" s="233"/>
      <c r="U15" s="233"/>
      <c r="V15" s="233"/>
      <c r="W15" s="233"/>
      <c r="X15" s="233"/>
    </row>
    <row r="16" spans="1:24" s="198" customFormat="1" ht="18" customHeight="1" thickBot="1">
      <c r="B16" s="234"/>
      <c r="C16" s="321" t="s">
        <v>130</v>
      </c>
      <c r="D16" s="322"/>
      <c r="E16" s="350">
        <v>0</v>
      </c>
      <c r="F16" s="352"/>
      <c r="G16" s="350">
        <v>0</v>
      </c>
      <c r="H16" s="352"/>
      <c r="I16" s="350">
        <v>0</v>
      </c>
      <c r="J16" s="352"/>
      <c r="K16" s="234"/>
      <c r="L16" s="234"/>
      <c r="M16" s="234"/>
      <c r="N16" s="234"/>
      <c r="O16" s="118"/>
    </row>
    <row r="17" spans="1:22" s="198" customFormat="1" ht="18" customHeight="1" thickTop="1">
      <c r="B17" s="234"/>
      <c r="C17" s="323" t="s">
        <v>138</v>
      </c>
      <c r="D17" s="324"/>
      <c r="E17" s="337">
        <f>SUM(E8:F16)</f>
        <v>401</v>
      </c>
      <c r="F17" s="339"/>
      <c r="G17" s="337">
        <f>SUM(G8:H16)</f>
        <v>8122</v>
      </c>
      <c r="H17" s="339"/>
      <c r="I17" s="337">
        <f>SUM(I8:J16)</f>
        <v>22933</v>
      </c>
      <c r="J17" s="339"/>
      <c r="K17" s="234"/>
      <c r="L17" s="234"/>
      <c r="M17" s="234"/>
      <c r="N17" s="234"/>
      <c r="O17" s="118"/>
    </row>
    <row r="18" spans="1:22" s="132" customFormat="1" ht="18" customHeight="1">
      <c r="B18" s="233"/>
      <c r="C18" s="196" t="s">
        <v>220</v>
      </c>
      <c r="D18" s="202"/>
      <c r="E18" s="202"/>
      <c r="F18" s="202"/>
      <c r="G18" s="202"/>
      <c r="H18" s="202"/>
      <c r="I18" s="202"/>
      <c r="J18" s="202"/>
      <c r="K18" s="202"/>
      <c r="L18" s="202"/>
      <c r="M18" s="233"/>
      <c r="N18" s="233"/>
      <c r="O18" s="233"/>
      <c r="P18" s="233"/>
      <c r="Q18" s="233"/>
      <c r="R18" s="233"/>
      <c r="S18" s="233"/>
      <c r="T18" s="233"/>
      <c r="U18" s="233"/>
      <c r="V18" s="233"/>
    </row>
    <row r="19" spans="1:22" s="82" customFormat="1" ht="18" customHeight="1">
      <c r="B19" s="83"/>
      <c r="C19" s="56"/>
      <c r="D19" s="64"/>
      <c r="E19" s="64"/>
      <c r="F19" s="64"/>
      <c r="G19" s="64"/>
      <c r="H19" s="64"/>
      <c r="I19" s="64"/>
      <c r="J19" s="64"/>
      <c r="K19" s="64"/>
      <c r="L19" s="64"/>
      <c r="M19" s="83"/>
      <c r="N19" s="83"/>
      <c r="O19" s="83"/>
      <c r="P19" s="83"/>
      <c r="Q19" s="83"/>
      <c r="R19" s="83"/>
      <c r="S19" s="83"/>
      <c r="T19" s="83"/>
      <c r="U19" s="83"/>
      <c r="V19" s="83"/>
    </row>
    <row r="20" spans="1:22" s="58" customFormat="1" ht="18" customHeight="1">
      <c r="B20" s="86"/>
      <c r="C20" s="54"/>
      <c r="D20" s="54"/>
      <c r="E20" s="54"/>
      <c r="F20" s="54"/>
      <c r="G20" s="86"/>
      <c r="H20" s="86"/>
      <c r="I20" s="86"/>
      <c r="J20" s="86"/>
      <c r="K20" s="86"/>
      <c r="L20" s="86"/>
      <c r="M20" s="87"/>
    </row>
    <row r="21" spans="1:22" s="58" customFormat="1" ht="18" customHeight="1">
      <c r="B21" s="229" t="s">
        <v>136</v>
      </c>
      <c r="E21" s="86"/>
      <c r="F21" s="86"/>
      <c r="G21" s="86"/>
      <c r="H21" s="86"/>
      <c r="I21" s="86"/>
      <c r="J21" s="86"/>
      <c r="K21" s="86"/>
      <c r="L21" s="86"/>
      <c r="M21" s="87"/>
    </row>
    <row r="22" spans="1:22" s="58" customFormat="1" ht="8.25" customHeight="1">
      <c r="B22" s="86"/>
      <c r="E22" s="54"/>
      <c r="F22" s="86"/>
      <c r="G22" s="86"/>
      <c r="H22" s="86"/>
      <c r="I22" s="86"/>
      <c r="J22" s="86"/>
      <c r="K22" s="86"/>
      <c r="L22" s="86"/>
      <c r="M22" s="87"/>
    </row>
    <row r="23" spans="1:22" s="198" customFormat="1" ht="18" customHeight="1">
      <c r="B23" s="234"/>
      <c r="C23" s="517" t="s">
        <v>233</v>
      </c>
      <c r="D23" s="432"/>
      <c r="E23" s="433"/>
      <c r="F23" s="575">
        <v>3009</v>
      </c>
      <c r="G23" s="432"/>
      <c r="H23" s="136"/>
      <c r="I23" s="234"/>
      <c r="J23" s="234"/>
      <c r="K23" s="234"/>
      <c r="L23" s="234"/>
      <c r="M23" s="118"/>
    </row>
    <row r="24" spans="1:22" s="121" customFormat="1" ht="19.5" customHeight="1">
      <c r="A24" s="198"/>
      <c r="B24" s="234"/>
      <c r="C24" s="116"/>
      <c r="D24" s="236"/>
      <c r="E24" s="236"/>
      <c r="F24" s="237" t="s">
        <v>246</v>
      </c>
      <c r="G24" s="97"/>
      <c r="H24" s="97"/>
      <c r="I24" s="234"/>
      <c r="J24" s="234"/>
      <c r="K24" s="238"/>
      <c r="L24" s="238"/>
      <c r="M24" s="239"/>
      <c r="N24" s="239"/>
      <c r="O24" s="239"/>
    </row>
    <row r="25" spans="1:22" s="88" customFormat="1" ht="19.5" customHeight="1">
      <c r="A25" s="58"/>
      <c r="B25" s="86"/>
      <c r="C25" s="55"/>
      <c r="D25" s="94"/>
      <c r="E25" s="94"/>
      <c r="F25" s="95"/>
      <c r="G25" s="2"/>
      <c r="H25" s="2"/>
      <c r="I25" s="86"/>
      <c r="J25" s="86"/>
      <c r="K25" s="89"/>
      <c r="L25" s="89"/>
      <c r="M25" s="90"/>
      <c r="N25" s="90"/>
      <c r="O25" s="90"/>
    </row>
    <row r="26" spans="1:22" s="58" customFormat="1" ht="18" customHeight="1">
      <c r="B26" s="86"/>
      <c r="C26" s="55"/>
      <c r="D26" s="94"/>
      <c r="E26" s="94"/>
      <c r="F26" s="7"/>
      <c r="G26" s="94"/>
      <c r="H26" s="94"/>
      <c r="I26" s="86"/>
      <c r="J26" s="86"/>
      <c r="K26" s="63"/>
      <c r="L26" s="63"/>
    </row>
    <row r="27" spans="1:22" s="91" customFormat="1" ht="18" customHeight="1">
      <c r="A27" s="58"/>
      <c r="B27" s="228" t="s">
        <v>139</v>
      </c>
      <c r="C27" s="58"/>
      <c r="D27" s="63"/>
      <c r="E27" s="63"/>
      <c r="F27" s="63"/>
      <c r="G27" s="63"/>
      <c r="H27" s="63"/>
      <c r="I27" s="63"/>
      <c r="J27" s="63"/>
      <c r="K27" s="89"/>
      <c r="L27" s="89"/>
      <c r="M27" s="85"/>
      <c r="N27" s="85"/>
      <c r="O27" s="85"/>
      <c r="P27" s="85"/>
      <c r="Q27" s="85"/>
      <c r="R27" s="85"/>
      <c r="S27" s="85"/>
      <c r="T27" s="85"/>
      <c r="U27" s="85"/>
      <c r="V27" s="85"/>
    </row>
    <row r="28" spans="1:22" s="82" customFormat="1" ht="7.5" customHeight="1">
      <c r="A28" s="58"/>
      <c r="B28" s="63"/>
      <c r="C28" s="58"/>
      <c r="D28" s="63"/>
      <c r="E28" s="63"/>
      <c r="F28" s="63"/>
      <c r="G28" s="63"/>
      <c r="H28" s="63"/>
      <c r="I28" s="63"/>
      <c r="J28" s="63"/>
      <c r="K28" s="89"/>
      <c r="L28" s="89"/>
      <c r="M28" s="83"/>
      <c r="N28" s="83"/>
      <c r="O28" s="83"/>
      <c r="P28" s="83"/>
      <c r="Q28" s="83"/>
      <c r="R28" s="83"/>
      <c r="S28" s="83"/>
      <c r="T28" s="83"/>
      <c r="U28" s="83"/>
      <c r="V28" s="83"/>
    </row>
    <row r="29" spans="1:22" s="132" customFormat="1" ht="18" customHeight="1">
      <c r="A29" s="240"/>
      <c r="B29" s="231"/>
      <c r="C29" s="655"/>
      <c r="D29" s="656"/>
      <c r="E29" s="575" t="s">
        <v>199</v>
      </c>
      <c r="F29" s="576"/>
      <c r="G29" s="517" t="s">
        <v>137</v>
      </c>
      <c r="H29" s="520"/>
      <c r="I29" s="517" t="s">
        <v>96</v>
      </c>
      <c r="J29" s="520"/>
      <c r="K29" s="238"/>
      <c r="L29" s="238"/>
    </row>
    <row r="30" spans="1:22" s="121" customFormat="1" ht="18" customHeight="1">
      <c r="A30" s="132"/>
      <c r="B30" s="233"/>
      <c r="C30" s="653" t="s">
        <v>152</v>
      </c>
      <c r="D30" s="654"/>
      <c r="E30" s="344">
        <v>399</v>
      </c>
      <c r="F30" s="657"/>
      <c r="G30" s="344">
        <v>9274</v>
      </c>
      <c r="H30" s="657"/>
      <c r="I30" s="344">
        <v>30209</v>
      </c>
      <c r="J30" s="657"/>
      <c r="K30" s="238"/>
      <c r="L30" s="238"/>
      <c r="M30" s="239"/>
      <c r="N30" s="239"/>
      <c r="O30" s="239"/>
    </row>
    <row r="31" spans="1:22" s="121" customFormat="1" ht="18" customHeight="1">
      <c r="A31" s="132"/>
      <c r="B31" s="132"/>
      <c r="C31" s="319" t="s">
        <v>153</v>
      </c>
      <c r="D31" s="320"/>
      <c r="E31" s="344">
        <v>348</v>
      </c>
      <c r="F31" s="657"/>
      <c r="G31" s="344">
        <v>9402</v>
      </c>
      <c r="H31" s="657"/>
      <c r="I31" s="344">
        <v>31903</v>
      </c>
      <c r="J31" s="657"/>
      <c r="K31" s="238"/>
      <c r="L31" s="238"/>
    </row>
    <row r="32" spans="1:22" s="121" customFormat="1" ht="18" customHeight="1">
      <c r="C32" s="653" t="s">
        <v>154</v>
      </c>
      <c r="D32" s="654"/>
      <c r="E32" s="344">
        <v>108</v>
      </c>
      <c r="F32" s="657"/>
      <c r="G32" s="344">
        <v>2231</v>
      </c>
      <c r="H32" s="657"/>
      <c r="I32" s="344">
        <v>8940</v>
      </c>
      <c r="J32" s="657"/>
      <c r="K32" s="238"/>
      <c r="L32" s="238"/>
    </row>
    <row r="33" spans="3:12" s="121" customFormat="1" ht="18" customHeight="1">
      <c r="C33" s="653" t="s">
        <v>155</v>
      </c>
      <c r="D33" s="654"/>
      <c r="E33" s="344">
        <v>170</v>
      </c>
      <c r="F33" s="657"/>
      <c r="G33" s="344">
        <v>2871</v>
      </c>
      <c r="H33" s="657"/>
      <c r="I33" s="344">
        <v>10485</v>
      </c>
      <c r="J33" s="657"/>
      <c r="K33" s="238"/>
      <c r="L33" s="238"/>
    </row>
    <row r="34" spans="3:12" s="121" customFormat="1" ht="18" customHeight="1">
      <c r="C34" s="319" t="s">
        <v>156</v>
      </c>
      <c r="D34" s="320"/>
      <c r="E34" s="344">
        <v>3</v>
      </c>
      <c r="F34" s="657"/>
      <c r="G34" s="344">
        <v>84</v>
      </c>
      <c r="H34" s="657"/>
      <c r="I34" s="344">
        <v>345</v>
      </c>
      <c r="J34" s="657"/>
      <c r="K34" s="238"/>
      <c r="L34" s="238"/>
    </row>
    <row r="35" spans="3:12" s="121" customFormat="1" ht="18" customHeight="1">
      <c r="C35" s="319" t="s">
        <v>157</v>
      </c>
      <c r="D35" s="320"/>
      <c r="E35" s="344">
        <v>60</v>
      </c>
      <c r="F35" s="657"/>
      <c r="G35" s="344">
        <v>720</v>
      </c>
      <c r="H35" s="657"/>
      <c r="I35" s="344">
        <v>2855</v>
      </c>
      <c r="J35" s="657"/>
      <c r="K35" s="238"/>
      <c r="L35" s="238"/>
    </row>
    <row r="36" spans="3:12" s="121" customFormat="1" ht="18" customHeight="1">
      <c r="C36" s="653" t="s">
        <v>158</v>
      </c>
      <c r="D36" s="654"/>
      <c r="E36" s="344">
        <v>11</v>
      </c>
      <c r="F36" s="657"/>
      <c r="G36" s="344">
        <v>60</v>
      </c>
      <c r="H36" s="657"/>
      <c r="I36" s="344">
        <v>178</v>
      </c>
      <c r="J36" s="657"/>
      <c r="K36" s="238"/>
      <c r="L36" s="238"/>
    </row>
    <row r="37" spans="3:12" s="121" customFormat="1" ht="18" customHeight="1">
      <c r="C37" s="319" t="s">
        <v>159</v>
      </c>
      <c r="D37" s="320"/>
      <c r="E37" s="344">
        <v>43</v>
      </c>
      <c r="F37" s="657"/>
      <c r="G37" s="344">
        <v>411</v>
      </c>
      <c r="H37" s="657"/>
      <c r="I37" s="344">
        <v>1450</v>
      </c>
      <c r="J37" s="657"/>
      <c r="K37" s="238"/>
      <c r="L37" s="238"/>
    </row>
    <row r="38" spans="3:12" s="121" customFormat="1" ht="18" customHeight="1" thickBot="1">
      <c r="C38" s="321" t="s">
        <v>160</v>
      </c>
      <c r="D38" s="322"/>
      <c r="E38" s="350">
        <v>0</v>
      </c>
      <c r="F38" s="658"/>
      <c r="G38" s="350">
        <v>2</v>
      </c>
      <c r="H38" s="658"/>
      <c r="I38" s="350">
        <v>3</v>
      </c>
      <c r="J38" s="658"/>
      <c r="K38" s="238"/>
      <c r="L38" s="238"/>
    </row>
    <row r="39" spans="3:12" s="121" customFormat="1" ht="18" customHeight="1" thickTop="1">
      <c r="C39" s="323" t="s">
        <v>138</v>
      </c>
      <c r="D39" s="324"/>
      <c r="E39" s="337">
        <f>SUM(E30:F38)</f>
        <v>1142</v>
      </c>
      <c r="F39" s="339"/>
      <c r="G39" s="337">
        <f>SUM(G30:H38)</f>
        <v>25055</v>
      </c>
      <c r="H39" s="339"/>
      <c r="I39" s="337">
        <f>SUM(I30:J38)</f>
        <v>86368</v>
      </c>
      <c r="J39" s="339"/>
      <c r="K39" s="238"/>
      <c r="L39" s="238"/>
    </row>
    <row r="40" spans="3:12" s="88" customFormat="1" ht="13.5">
      <c r="G40" s="89"/>
      <c r="H40" s="89"/>
      <c r="I40" s="89"/>
      <c r="J40" s="89"/>
      <c r="K40" s="89"/>
      <c r="L40" s="89"/>
    </row>
    <row r="41" spans="3:12" s="88" customFormat="1" ht="13.5">
      <c r="C41" s="89"/>
      <c r="D41" s="89"/>
      <c r="E41" s="89"/>
      <c r="F41" s="89"/>
      <c r="G41" s="89"/>
      <c r="H41" s="89"/>
      <c r="I41" s="89"/>
      <c r="J41" s="89"/>
      <c r="K41" s="89"/>
      <c r="L41" s="89"/>
    </row>
    <row r="42" spans="3:12" s="88" customFormat="1" ht="13.5">
      <c r="C42" s="89"/>
      <c r="D42" s="89"/>
      <c r="E42" s="89"/>
      <c r="F42" s="89"/>
      <c r="G42" s="89"/>
      <c r="H42" s="89"/>
      <c r="I42" s="89"/>
      <c r="J42" s="89"/>
      <c r="K42" s="89"/>
      <c r="L42" s="89"/>
    </row>
    <row r="43" spans="3:12" s="88" customFormat="1" ht="13.5">
      <c r="C43" s="89"/>
      <c r="D43" s="89"/>
      <c r="E43" s="89"/>
      <c r="F43" s="89"/>
      <c r="G43" s="89"/>
      <c r="H43" s="89"/>
      <c r="I43" s="89"/>
      <c r="J43" s="89"/>
      <c r="K43" s="89"/>
      <c r="L43" s="89"/>
    </row>
    <row r="44" spans="3:12" s="88" customFormat="1" ht="13.5"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3:12" s="88" customFormat="1" ht="13.5">
      <c r="C45" s="89"/>
      <c r="D45" s="89"/>
      <c r="E45" s="89"/>
      <c r="F45" s="89"/>
      <c r="G45" s="89"/>
      <c r="H45" s="89"/>
      <c r="I45" s="89"/>
      <c r="J45" s="89"/>
      <c r="K45" s="89"/>
      <c r="L45" s="89"/>
    </row>
    <row r="46" spans="3:12" s="88" customFormat="1" ht="13.5">
      <c r="C46" s="89"/>
      <c r="D46" s="89"/>
      <c r="E46" s="89"/>
      <c r="F46" s="89"/>
      <c r="G46" s="89"/>
      <c r="H46" s="89"/>
      <c r="I46" s="89"/>
      <c r="J46" s="89"/>
      <c r="K46" s="89"/>
      <c r="L46" s="89"/>
    </row>
    <row r="47" spans="3:12" s="88" customFormat="1" ht="13.5">
      <c r="C47" s="89"/>
      <c r="D47" s="89"/>
      <c r="E47" s="89"/>
      <c r="F47" s="89"/>
      <c r="G47" s="89"/>
      <c r="H47" s="89"/>
      <c r="I47" s="89"/>
      <c r="J47" s="89"/>
      <c r="K47" s="89"/>
      <c r="L47" s="89"/>
    </row>
    <row r="48" spans="3:12" s="88" customFormat="1" ht="13.5">
      <c r="C48" s="89"/>
      <c r="D48" s="89"/>
      <c r="E48" s="89"/>
      <c r="F48" s="89"/>
      <c r="G48" s="89"/>
      <c r="H48" s="89"/>
      <c r="I48" s="89"/>
      <c r="J48" s="89"/>
      <c r="K48" s="89"/>
      <c r="L48" s="89"/>
    </row>
    <row r="49" spans="1:12" s="88" customFormat="1" ht="13.5">
      <c r="C49" s="89"/>
      <c r="D49" s="89"/>
      <c r="E49" s="89"/>
      <c r="F49" s="89"/>
      <c r="G49" s="89"/>
      <c r="H49" s="89"/>
      <c r="I49" s="89"/>
      <c r="J49" s="89"/>
      <c r="K49" s="89"/>
      <c r="L49" s="89"/>
    </row>
    <row r="50" spans="1:12" s="88" customFormat="1" ht="13.5">
      <c r="C50" s="89"/>
      <c r="D50" s="89"/>
      <c r="E50" s="89"/>
      <c r="F50" s="89"/>
      <c r="G50" s="89"/>
      <c r="H50" s="89"/>
      <c r="I50" s="89"/>
      <c r="J50" s="89"/>
      <c r="K50" s="89"/>
      <c r="L50" s="89"/>
    </row>
    <row r="51" spans="1:12" s="88" customFormat="1" ht="13.5">
      <c r="C51" s="89"/>
      <c r="D51" s="89"/>
      <c r="E51" s="89"/>
      <c r="F51" s="89"/>
      <c r="G51" s="89"/>
      <c r="H51" s="89"/>
      <c r="I51" s="89"/>
      <c r="J51" s="89"/>
      <c r="K51" s="89"/>
      <c r="L51" s="89"/>
    </row>
    <row r="52" spans="1:12" s="88" customFormat="1" ht="13.5">
      <c r="C52" s="89"/>
      <c r="D52" s="89"/>
      <c r="E52" s="89"/>
      <c r="F52" s="89"/>
      <c r="G52" s="89"/>
      <c r="H52" s="89"/>
      <c r="I52" s="89"/>
      <c r="J52" s="89"/>
      <c r="K52" s="89"/>
      <c r="L52" s="89"/>
    </row>
    <row r="53" spans="1:12" s="88" customFormat="1" ht="13.5">
      <c r="C53" s="89"/>
      <c r="D53" s="89"/>
      <c r="E53" s="89"/>
      <c r="F53" s="89"/>
      <c r="G53" s="89"/>
      <c r="H53" s="89"/>
      <c r="I53" s="89"/>
      <c r="J53" s="89"/>
      <c r="K53" s="89"/>
      <c r="L53" s="89"/>
    </row>
    <row r="54" spans="1:12" s="88" customFormat="1" ht="13.5">
      <c r="C54" s="89"/>
      <c r="D54" s="89"/>
      <c r="E54" s="89"/>
      <c r="F54" s="89"/>
      <c r="G54" s="89"/>
      <c r="H54" s="89"/>
      <c r="I54" s="89"/>
      <c r="J54" s="89"/>
      <c r="K54" s="89"/>
      <c r="L54" s="89"/>
    </row>
    <row r="55" spans="1:12" s="88" customFormat="1" ht="13.5">
      <c r="C55" s="89"/>
      <c r="D55" s="89"/>
      <c r="E55" s="89"/>
      <c r="F55" s="89"/>
      <c r="G55" s="89"/>
      <c r="H55" s="89"/>
      <c r="I55" s="89"/>
      <c r="J55" s="89"/>
      <c r="K55" s="89"/>
      <c r="L55" s="89"/>
    </row>
    <row r="56" spans="1:12" s="88" customFormat="1" ht="13.5">
      <c r="C56" s="89"/>
      <c r="D56" s="89"/>
      <c r="E56" s="89"/>
      <c r="F56" s="89"/>
      <c r="G56" s="89"/>
      <c r="H56" s="89"/>
      <c r="I56" s="89"/>
      <c r="J56" s="89"/>
      <c r="K56" s="89"/>
      <c r="L56" s="89"/>
    </row>
    <row r="57" spans="1:12" s="88" customFormat="1" ht="13.5">
      <c r="C57" s="89"/>
      <c r="D57" s="89"/>
      <c r="E57" s="89"/>
      <c r="F57" s="89"/>
      <c r="G57" s="89"/>
      <c r="H57" s="89"/>
      <c r="I57" s="89"/>
      <c r="J57" s="89"/>
      <c r="K57" s="89"/>
      <c r="L57" s="89"/>
    </row>
    <row r="58" spans="1:12" s="88" customFormat="1" ht="13.5">
      <c r="C58" s="89"/>
      <c r="D58" s="89"/>
      <c r="E58" s="89"/>
      <c r="F58" s="89"/>
      <c r="G58" s="89"/>
      <c r="H58" s="89"/>
      <c r="I58" s="89"/>
      <c r="J58" s="89"/>
      <c r="K58" s="89"/>
      <c r="L58" s="89"/>
    </row>
    <row r="59" spans="1:12" s="88" customFormat="1" ht="13.5">
      <c r="C59" s="89"/>
      <c r="D59" s="89"/>
      <c r="E59" s="89"/>
      <c r="F59" s="89"/>
      <c r="G59" s="89"/>
      <c r="H59" s="89"/>
      <c r="I59" s="89"/>
      <c r="J59" s="89"/>
      <c r="K59" s="89"/>
      <c r="L59" s="89"/>
    </row>
    <row r="60" spans="1:12" s="88" customFormat="1">
      <c r="C60" s="89"/>
      <c r="D60" s="89"/>
      <c r="E60" s="89"/>
      <c r="F60" s="89"/>
      <c r="G60" s="89"/>
      <c r="H60" s="89"/>
      <c r="I60" s="89"/>
      <c r="J60" s="89"/>
      <c r="K60" s="92"/>
      <c r="L60" s="92"/>
    </row>
    <row r="61" spans="1:12" s="88" customFormat="1">
      <c r="C61" s="89"/>
      <c r="D61" s="89"/>
      <c r="E61" s="89"/>
      <c r="F61" s="89"/>
      <c r="G61" s="89"/>
      <c r="H61" s="89"/>
      <c r="I61" s="89"/>
      <c r="J61" s="89"/>
      <c r="K61" s="92"/>
      <c r="L61" s="92"/>
    </row>
    <row r="62" spans="1:12" s="88" customFormat="1">
      <c r="C62" s="92"/>
      <c r="D62" s="92"/>
      <c r="E62" s="92"/>
      <c r="F62" s="92"/>
      <c r="G62" s="92"/>
      <c r="H62" s="92"/>
      <c r="I62" s="92"/>
      <c r="J62" s="92"/>
      <c r="K62" s="92"/>
      <c r="L62" s="92"/>
    </row>
    <row r="63" spans="1:12" s="88" customFormat="1">
      <c r="C63" s="92"/>
      <c r="D63" s="92"/>
      <c r="E63" s="92"/>
      <c r="F63" s="92"/>
      <c r="G63" s="92"/>
      <c r="H63" s="92"/>
      <c r="I63" s="92"/>
      <c r="J63" s="92"/>
      <c r="K63" s="92"/>
      <c r="L63" s="92"/>
    </row>
    <row r="64" spans="1:12">
      <c r="A64" s="88"/>
      <c r="B64" s="88"/>
    </row>
    <row r="65" spans="1:2">
      <c r="A65" s="88"/>
      <c r="B65" s="88"/>
    </row>
  </sheetData>
  <mergeCells count="91">
    <mergeCell ref="C38:D38"/>
    <mergeCell ref="G38:H38"/>
    <mergeCell ref="I38:J38"/>
    <mergeCell ref="C39:D39"/>
    <mergeCell ref="E39:F39"/>
    <mergeCell ref="G39:H39"/>
    <mergeCell ref="I39:J39"/>
    <mergeCell ref="E38:F38"/>
    <mergeCell ref="C36:D36"/>
    <mergeCell ref="G36:H36"/>
    <mergeCell ref="I36:J36"/>
    <mergeCell ref="C37:D37"/>
    <mergeCell ref="G37:H37"/>
    <mergeCell ref="I37:J37"/>
    <mergeCell ref="E36:F36"/>
    <mergeCell ref="E37:F37"/>
    <mergeCell ref="C34:D34"/>
    <mergeCell ref="G34:H34"/>
    <mergeCell ref="I34:J34"/>
    <mergeCell ref="C35:D35"/>
    <mergeCell ref="G35:H35"/>
    <mergeCell ref="I35:J35"/>
    <mergeCell ref="E34:F34"/>
    <mergeCell ref="E35:F35"/>
    <mergeCell ref="C32:D32"/>
    <mergeCell ref="G32:H32"/>
    <mergeCell ref="I32:J32"/>
    <mergeCell ref="C33:D33"/>
    <mergeCell ref="G33:H33"/>
    <mergeCell ref="I33:J33"/>
    <mergeCell ref="E32:F32"/>
    <mergeCell ref="E33:F33"/>
    <mergeCell ref="I30:J30"/>
    <mergeCell ref="C31:D31"/>
    <mergeCell ref="G31:H31"/>
    <mergeCell ref="I31:J31"/>
    <mergeCell ref="E30:F30"/>
    <mergeCell ref="E31:F31"/>
    <mergeCell ref="C30:D30"/>
    <mergeCell ref="G30:H30"/>
    <mergeCell ref="G29:H29"/>
    <mergeCell ref="F23:G23"/>
    <mergeCell ref="C17:D17"/>
    <mergeCell ref="C29:D29"/>
    <mergeCell ref="E29:F29"/>
    <mergeCell ref="C23:E23"/>
    <mergeCell ref="C14:D14"/>
    <mergeCell ref="C15:D15"/>
    <mergeCell ref="C16:D16"/>
    <mergeCell ref="E14:F14"/>
    <mergeCell ref="E15:F15"/>
    <mergeCell ref="G12:H12"/>
    <mergeCell ref="E12:F12"/>
    <mergeCell ref="G11:H11"/>
    <mergeCell ref="C7:D7"/>
    <mergeCell ref="C8:D8"/>
    <mergeCell ref="C9:D9"/>
    <mergeCell ref="C10:D10"/>
    <mergeCell ref="G10:H10"/>
    <mergeCell ref="I17:J17"/>
    <mergeCell ref="G15:H15"/>
    <mergeCell ref="G13:H13"/>
    <mergeCell ref="I29:J29"/>
    <mergeCell ref="E7:F7"/>
    <mergeCell ref="I12:J12"/>
    <mergeCell ref="E17:F17"/>
    <mergeCell ref="G7:H7"/>
    <mergeCell ref="G8:H8"/>
    <mergeCell ref="G9:H9"/>
    <mergeCell ref="E8:F8"/>
    <mergeCell ref="E9:F9"/>
    <mergeCell ref="E10:F10"/>
    <mergeCell ref="G16:H16"/>
    <mergeCell ref="G17:H17"/>
    <mergeCell ref="G14:H14"/>
    <mergeCell ref="E13:F13"/>
    <mergeCell ref="C2:M3"/>
    <mergeCell ref="E11:F11"/>
    <mergeCell ref="E16:F16"/>
    <mergeCell ref="I7:J7"/>
    <mergeCell ref="I8:J8"/>
    <mergeCell ref="I9:J9"/>
    <mergeCell ref="I10:J10"/>
    <mergeCell ref="I11:J11"/>
    <mergeCell ref="I13:J13"/>
    <mergeCell ref="I14:J14"/>
    <mergeCell ref="I15:J15"/>
    <mergeCell ref="I16:J16"/>
    <mergeCell ref="C13:D13"/>
    <mergeCell ref="C11:D11"/>
    <mergeCell ref="C12:D12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scaleWithDoc="0" alignWithMargins="0">
    <oddFooter>&amp;C&amp;"BIZ UD明朝 Medium,標準"33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P26 電子書籍 ＋デジタルアーカイブ</vt:lpstr>
      <vt:lpstr>P27 AV・予約・レファ</vt:lpstr>
      <vt:lpstr>P28相貸・複写・館内設備</vt:lpstr>
      <vt:lpstr>P29 DB・ポスト</vt:lpstr>
      <vt:lpstr>P30 障害者1</vt:lpstr>
      <vt:lpstr>P31 障害者2</vt:lpstr>
      <vt:lpstr>P32 リサイクル・団体・行政</vt:lpstr>
      <vt:lpstr>P33 広域</vt:lpstr>
      <vt:lpstr>'P27 AV・予約・レファ'!Print_Area</vt:lpstr>
      <vt:lpstr>P28相貸・複写・館内設備!Print_Area</vt:lpstr>
      <vt:lpstr>'P29 DB・ポスト'!Print_Area</vt:lpstr>
      <vt:lpstr>'P30 障害者1'!Print_Area</vt:lpstr>
      <vt:lpstr>'P31 障害者2'!Print_Area</vt:lpstr>
      <vt:lpstr>'P32 リサイクル・団体・行政'!Print_Area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2026-09-03T03:09:12Z</cp:lastPrinted>
  <dcterms:created xsi:type="dcterms:W3CDTF">1998-02-12T01:09:03Z</dcterms:created>
  <dcterms:modified xsi:type="dcterms:W3CDTF">2026-09-30T07:48:01Z</dcterms:modified>
</cp:coreProperties>
</file>